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groups\oess\Awards &amp; Metrics\Sustainability Dashboard\Sustainability Dashboard\Building Construction\"/>
    </mc:Choice>
  </mc:AlternateContent>
  <bookViews>
    <workbookView xWindow="0" yWindow="60" windowWidth="19440" windowHeight="12510" tabRatio="500"/>
  </bookViews>
  <sheets>
    <sheet name="LEED" sheetId="3" r:id="rId1"/>
  </sheets>
  <externalReferences>
    <externalReference r:id="rId2"/>
    <externalReference r:id="rId3"/>
  </externalReferences>
  <definedNames>
    <definedName name="___pop05" localSheetId="0">#REF!</definedName>
    <definedName name="___pop05">#REF!</definedName>
    <definedName name="__pop05">[1]pop!$C$62</definedName>
    <definedName name="_pop05">[1]pop!$C$62</definedName>
    <definedName name="acreTOkm2">[1]units!$D$47</definedName>
    <definedName name="bblTOgal">[1]units!$D$68</definedName>
    <definedName name="bblTOL">[1]units!$D$69</definedName>
    <definedName name="Btu.lbTOmmBtu.ton">[1]units!$D$188</definedName>
    <definedName name="BtuTOJ">[1]units!$D$99</definedName>
    <definedName name="BtuTOkJ">[1]units!$D$100</definedName>
    <definedName name="BtuTOkWh">[1]units!$D$101</definedName>
    <definedName name="BtuTOMJ">[1]units!$D$102</definedName>
    <definedName name="CO2.C">[1]ref!$C$4</definedName>
    <definedName name="CO2distillate">[1]ref!#REF!</definedName>
    <definedName name="CO2gas">[1]ref!#REF!</definedName>
    <definedName name="CO2gasoline">[1]ref!#REF!</definedName>
    <definedName name="CO2perCH4">[1]ref!$C$5</definedName>
    <definedName name="CO2propane">[1]ref!#REF!</definedName>
    <definedName name="CO3distillate">[1]ref!#REF!</definedName>
    <definedName name="convertC3H8">[1]ref!#REF!</definedName>
    <definedName name="convertCO">[1]ref!#REF!</definedName>
    <definedName name="convertNO2">[1]ref!#REF!</definedName>
    <definedName name="convertSO2">[1]ref!#REF!</definedName>
    <definedName name="Cpropane">[1]ref!#REF!</definedName>
    <definedName name="Date_tbl" localSheetId="0">#REF!</definedName>
    <definedName name="Date_tbl">#REF!</definedName>
    <definedName name="Datetbl" localSheetId="0">#REF!</definedName>
    <definedName name="Datetbl">#REF!</definedName>
    <definedName name="dayTOmin">[1]units!$D$30</definedName>
    <definedName name="densityCH4">[1]ref!$C$42</definedName>
    <definedName name="densityH2O">[1]ref!#REF!</definedName>
    <definedName name="efBus">[1]ef!$C$89</definedName>
    <definedName name="efClallam00">[1]ef!$C$190</definedName>
    <definedName name="efClallam05">[1]ef!$C$189</definedName>
    <definedName name="efCT">[1]ef!#REF!</definedName>
    <definedName name="efCT00">'[2]Commuting ef'!#REF!</definedName>
    <definedName name="efCT05">[1]ef!$C$153</definedName>
    <definedName name="efdistillate">[1]ef!$C$29</definedName>
    <definedName name="efEatonville00">[1]ef!$C$187</definedName>
    <definedName name="efEatonville05">[1]ef!$C$186</definedName>
    <definedName name="efgas">[1]ef!$C$34</definedName>
    <definedName name="efgasoline00">[1]ef!$C$21</definedName>
    <definedName name="efgasoline05">'[2]Commuting ef'!$C$29</definedName>
    <definedName name="efgasoline06">'[2]Commuting ef'!$C$28</definedName>
    <definedName name="efgasoline07">'[2]Commuting ef'!$C$27</definedName>
    <definedName name="efgasoline08">'[2]Commuting ef'!$C$26</definedName>
    <definedName name="efgasoline09">'[2]Commuting ef'!$C$25</definedName>
    <definedName name="efgasoline10">'[2]Commuting ef'!$C$24</definedName>
    <definedName name="efgasoline90">[1]ef!$C$23</definedName>
    <definedName name="efgasoline95">[1]ef!$C$22</definedName>
    <definedName name="efjetfuel">[1]ef!$C$45</definedName>
    <definedName name="efLPG">[1]ef!$C$40</definedName>
    <definedName name="efMetro">[1]ef!#REF!</definedName>
    <definedName name="efMT00">[1]ef!$C$113</definedName>
    <definedName name="efMT05">[1]ef!$C$103</definedName>
    <definedName name="efMT95">[1]ef!$C$123</definedName>
    <definedName name="efMT96">'[2]Commuting ef'!#REF!</definedName>
    <definedName name="efOPALCO00">[1]ef!$C$184</definedName>
    <definedName name="efOPALCO05">[1]ef!$C$183</definedName>
    <definedName name="efPSE00">[1]ef!$C$181</definedName>
    <definedName name="efPSE05">[1]ef!$C$180</definedName>
    <definedName name="efSCL00">[1]ef!$C$173</definedName>
    <definedName name="efSCL05">[1]ef!$C$172</definedName>
    <definedName name="efSCL90">[1]ef!$C$175</definedName>
    <definedName name="efSCL95">[1]ef!$C$174</definedName>
    <definedName name="efSeattleSteam00">[1]ef!$C$196</definedName>
    <definedName name="efSeattleSteam05">[1]ef!$C$195</definedName>
    <definedName name="efSOV00">[1]ef!$C$55</definedName>
    <definedName name="efSOV05">[1]ef!$C$54</definedName>
    <definedName name="efSOV90">[1]ef!$C$57</definedName>
    <definedName name="efSOV95">[1]ef!$C$56</definedName>
    <definedName name="efST">[1]ef!#REF!</definedName>
    <definedName name="efST00">'[2]Commuting ef'!#REF!</definedName>
    <definedName name="efST05">'[2]Commuting ef'!$C$176</definedName>
    <definedName name="efTacomaPower00">[1]ef!$C$178</definedName>
    <definedName name="efTacomaPower05">[1]ef!$C$177</definedName>
    <definedName name="efVan00">'[2]Commuting ef'!#REF!</definedName>
    <definedName name="efVan05">[1]ef!$C$64</definedName>
    <definedName name="efVan90">'[2]Commuting ef'!#REF!</definedName>
    <definedName name="efVan95">'[2]Commuting ef'!#REF!</definedName>
    <definedName name="F.C">[1]ref!$C$11</definedName>
    <definedName name="freezeF">[1]ref!$C$12</definedName>
    <definedName name="ft3TOL">[1]units!$D$71</definedName>
    <definedName name="ft3TOm3">[1]units!$D$72</definedName>
    <definedName name="gallonsTOL">'[2]Commuting ef'!$C$52</definedName>
    <definedName name="galTOL">[1]units!$D$76</definedName>
    <definedName name="galTOliter">[1]units!$D$76</definedName>
    <definedName name="gasconstant">[1]ref!$C$32</definedName>
    <definedName name="ggeTOMJ">[1]units!$D$107</definedName>
    <definedName name="GJ.hrTOMW">[1]units!$D$146</definedName>
    <definedName name="GJTOmmBtu">[1]units!$D$109</definedName>
    <definedName name="GJTOtherm">[1]units!$D$110</definedName>
    <definedName name="GWPCH4">[1]ref!$C$66</definedName>
    <definedName name="GWPHFC134a">[1]ref!$C$71</definedName>
    <definedName name="GWPN2O">[1]ref!$C$67</definedName>
    <definedName name="GWPSF6">[1]ref!$C$80</definedName>
    <definedName name="haTOacre">[1]units!$D$52</definedName>
    <definedName name="HHVdistillate">[1]ef!$C$26</definedName>
    <definedName name="HHVgas">[1]ef!$C$31</definedName>
    <definedName name="HHVjetfuel">'[2]Commuting ef'!#REF!</definedName>
    <definedName name="HHVLPG">[1]ef!$C$37</definedName>
    <definedName name="hrTOyr">[1]units!$D$34</definedName>
    <definedName name="InvData" localSheetId="0">#REF!</definedName>
    <definedName name="InvData">#REF!</definedName>
    <definedName name="ISO5024moles">[1]ref!#REF!</definedName>
    <definedName name="K0degC">[1]ref!$C$33</definedName>
    <definedName name="K15degC">[1]ref!$C$34</definedName>
    <definedName name="K60degF">[1]ref!$C$35</definedName>
    <definedName name="kJTOBtu">[1]units!$D$115</definedName>
    <definedName name="kmTOmi">[1]units!$D$10</definedName>
    <definedName name="kWhTOMJ">[1]units!$D$117</definedName>
    <definedName name="L.sTOgpm">[1]units!$D$160</definedName>
    <definedName name="lbTOkg">[1]units!$D$19</definedName>
    <definedName name="lbTOoz">[1]units!$D$23</definedName>
    <definedName name="LTOm3">[1]units!$D$80</definedName>
    <definedName name="massC">[1]ref!$C$16</definedName>
    <definedName name="massCH4">[1]ref!$C$24</definedName>
    <definedName name="massCO2">[1]ref!$C$26</definedName>
    <definedName name="massH">[1]ref!$C$17</definedName>
    <definedName name="massN">[1]ref!$C$18</definedName>
    <definedName name="massO">[1]ref!$C$19</definedName>
    <definedName name="massS">[1]ref!$C$20</definedName>
    <definedName name="MgTOton">[1]units!$D$22</definedName>
    <definedName name="milesTOkm">'[2]Commuting ef'!$C$51</definedName>
    <definedName name="miTOkm">[1]units!$D$11</definedName>
    <definedName name="MJ.kgTOBtu.lb">[1]units!$D$190</definedName>
    <definedName name="MJTOkWh">[1]units!$D$119</definedName>
    <definedName name="MJTOtherm">[1]units!$D$122</definedName>
    <definedName name="mmBtuTOMJ">[1]units!$D$123</definedName>
    <definedName name="mmBtuTOtherm">[1]units!$D$125</definedName>
    <definedName name="mol.SCF">[1]ref!#REF!</definedName>
    <definedName name="molVol15degC">[1]ref!$C$37</definedName>
    <definedName name="molVol60degF">[1]ref!$C$38</definedName>
    <definedName name="MWhTOGJ">[1]units!$D$130</definedName>
    <definedName name="MWhTOTJ">[1]units!$D$132</definedName>
    <definedName name="None">[1]ref!#REF!</definedName>
    <definedName name="None2">[1]ref!#REF!</definedName>
    <definedName name="None3">[1]ref!#REF!</definedName>
    <definedName name="ozTOkg">[1]units!$D$24</definedName>
    <definedName name="pop00">[1]pop!$C$111</definedName>
    <definedName name="pop00.05">[1]pop!$C$114</definedName>
    <definedName name="popBot00">[1]pop!$C$109</definedName>
    <definedName name="popBot05">[1]pop!$C$60</definedName>
    <definedName name="popFac00">[1]pop!$C$95</definedName>
    <definedName name="popFac00.05">[1]pop!$C$116</definedName>
    <definedName name="popFac05">[1]pop!$C$46</definedName>
    <definedName name="popFacBot00">[1]pop!$C$91</definedName>
    <definedName name="popFacBot05">[1]pop!$C$42</definedName>
    <definedName name="popFacOth00">[1]pop!$C$94</definedName>
    <definedName name="popFacOth05">[1]pop!$C$45</definedName>
    <definedName name="popFacSea00">[1]pop!$C$87</definedName>
    <definedName name="popFacSea05">[1]pop!$C$38</definedName>
    <definedName name="popFacTac00">[1]pop!$C$88</definedName>
    <definedName name="popFacTac05">[1]pop!$C$39</definedName>
    <definedName name="popFaculty00">[1]ref!#REF!</definedName>
    <definedName name="popFaculty05">[1]ref!#REF!</definedName>
    <definedName name="popOth00">[1]pop!$C$110</definedName>
    <definedName name="popOth05">[1]pop!$C$61</definedName>
    <definedName name="popSea00">[1]pop!$C$107</definedName>
    <definedName name="popSea05">[1]pop!$C$58</definedName>
    <definedName name="popSSt00" localSheetId="0">#REF!</definedName>
    <definedName name="popSSt00">#REF!</definedName>
    <definedName name="popSSt05" localSheetId="0">#REF!</definedName>
    <definedName name="popSSt05">#REF!</definedName>
    <definedName name="popSStBot00" localSheetId="0">#REF!</definedName>
    <definedName name="popSStBot00">#REF!</definedName>
    <definedName name="popSStBot05" localSheetId="0">#REF!</definedName>
    <definedName name="popSStBot05">#REF!</definedName>
    <definedName name="popSStSea00">[1]pop!$C$81</definedName>
    <definedName name="popSStSea05">[1]pop!$C$32</definedName>
    <definedName name="popSStTac00" localSheetId="0">#REF!</definedName>
    <definedName name="popSStTac00">#REF!</definedName>
    <definedName name="popSStTac05" localSheetId="0">#REF!</definedName>
    <definedName name="popSStTac05">#REF!</definedName>
    <definedName name="popStaff00" localSheetId="0">[1]ref!#REF!</definedName>
    <definedName name="popStaff00">[1]ref!#REF!</definedName>
    <definedName name="popStaff05" localSheetId="0">[1]ref!#REF!</definedName>
    <definedName name="popStaff05">[1]ref!#REF!</definedName>
    <definedName name="popStf00">[1]pop!$C$105</definedName>
    <definedName name="popStf00.05" localSheetId="0">#REF!</definedName>
    <definedName name="popStf00.05">#REF!</definedName>
    <definedName name="popStf05">[1]pop!$C$56</definedName>
    <definedName name="popStfBot00">[1]pop!$C$101</definedName>
    <definedName name="popStfBot05">[1]pop!$C$52</definedName>
    <definedName name="popStfOth00">[1]pop!$C$104</definedName>
    <definedName name="popStfOth05">[1]pop!$C$55</definedName>
    <definedName name="popStfSea00">[1]pop!$C$97</definedName>
    <definedName name="popStfSea05">[1]pop!$C$48</definedName>
    <definedName name="popStfTac00">[1]pop!$C$98</definedName>
    <definedName name="popStfTac05">[1]pop!$C$49</definedName>
    <definedName name="popStu00">[1]pop!$C$79</definedName>
    <definedName name="popStu00.05" localSheetId="0">#REF!</definedName>
    <definedName name="popStu00.05">#REF!</definedName>
    <definedName name="popStu05">[1]pop!$C$30</definedName>
    <definedName name="popStuBot00">[1]pop!$C$74</definedName>
    <definedName name="popStuBot05">[1]pop!$C$25</definedName>
    <definedName name="popStudent00">[1]ref!#REF!</definedName>
    <definedName name="popStudent05">[1]ref!#REF!</definedName>
    <definedName name="popStuOth00">[1]pop!$C$78</definedName>
    <definedName name="popStuOth05">[1]pop!$C$29</definedName>
    <definedName name="popStuSea00">[1]pop!$C$66</definedName>
    <definedName name="popStuSea05">[1]pop!$C$17</definedName>
    <definedName name="popStuTac00">[1]pop!$C$70</definedName>
    <definedName name="popStuTac05">[1]pop!$C$21</definedName>
    <definedName name="popSummerStudent00">[1]ref!#REF!</definedName>
    <definedName name="popSummerStudent05">[1]ref!#REF!</definedName>
    <definedName name="popTac00">[1]pop!$C$108</definedName>
    <definedName name="popTac05">[1]pop!$C$59</definedName>
    <definedName name="quadTOEJ">[1]units!$D$133</definedName>
    <definedName name="quadTOTWh">[1]units!$D$134</definedName>
    <definedName name="SreamData" localSheetId="0">#REF!</definedName>
    <definedName name="SreamData">#REF!</definedName>
    <definedName name="thermTOBtu">[1]units!$D$135</definedName>
    <definedName name="thermTOMJ">[1]units!$D$138</definedName>
    <definedName name="thermTOTJ">[1]units!$D$139</definedName>
    <definedName name="tonTOMg">[1]units!$D$27</definedName>
    <definedName name="TWhTOEJ">[1]units!$D$140</definedName>
    <definedName name="WhTOJ">[1]units!$D$143</definedName>
    <definedName name="yd3TOm3">[1]units!$D$85</definedName>
    <definedName name="yrTOday">[1]units!$D$40</definedName>
    <definedName name="yrTOmo">[1]units!$D$42</definedName>
  </definedNames>
  <calcPr calcId="152511" concurrentCalc="0"/>
</workbook>
</file>

<file path=xl/calcChain.xml><?xml version="1.0" encoding="utf-8"?>
<calcChain xmlns="http://schemas.openxmlformats.org/spreadsheetml/2006/main">
  <c r="E20" i="3" l="1"/>
  <c r="C20" i="3"/>
  <c r="C19" i="3"/>
  <c r="G13" i="3"/>
  <c r="G9" i="3"/>
  <c r="G20" i="3"/>
  <c r="I30" i="3"/>
  <c r="G19" i="3"/>
  <c r="G18" i="3"/>
  <c r="G17" i="3"/>
  <c r="G15" i="3"/>
  <c r="G11" i="3"/>
  <c r="G16" i="3"/>
  <c r="G14" i="3"/>
  <c r="G12" i="3"/>
  <c r="G10" i="3"/>
</calcChain>
</file>

<file path=xl/sharedStrings.xml><?xml version="1.0" encoding="utf-8"?>
<sst xmlns="http://schemas.openxmlformats.org/spreadsheetml/2006/main" count="186" uniqueCount="74">
  <si>
    <t>Certified</t>
  </si>
  <si>
    <t>LEED-NC v2.0</t>
  </si>
  <si>
    <t>Nordheim Court Student Housing (Lorig)</t>
  </si>
  <si>
    <t>Merrill Hall Center for Urban Horticulture</t>
  </si>
  <si>
    <t>UW Tacoma Phase 2B</t>
  </si>
  <si>
    <t>Tacoma</t>
  </si>
  <si>
    <t>Year</t>
  </si>
  <si>
    <t>Awarded</t>
  </si>
  <si>
    <t>Year certified</t>
  </si>
  <si>
    <t>LEED-NC v2.2</t>
  </si>
  <si>
    <t>Molecular Engineering Building</t>
  </si>
  <si>
    <t>LEED-NC v2.1</t>
  </si>
  <si>
    <t>LEED Rating System</t>
  </si>
  <si>
    <t>Project Name</t>
  </si>
  <si>
    <t>Location</t>
  </si>
  <si>
    <t>Gold</t>
  </si>
  <si>
    <t>Clark Hall</t>
  </si>
  <si>
    <t>Seattle</t>
  </si>
  <si>
    <t>LEED-EB O&amp;M</t>
  </si>
  <si>
    <t>Skinner Building (Unico)</t>
  </si>
  <si>
    <t>Downtown</t>
  </si>
  <si>
    <t>Puget Sound Plaza (Unico)</t>
  </si>
  <si>
    <t>IBM Building (Unico)</t>
  </si>
  <si>
    <t>LEED-CI v2.0</t>
  </si>
  <si>
    <t>Center for Environmental Genomics</t>
  </si>
  <si>
    <t>Floyd and Delores Jones Playhouse Theater</t>
  </si>
  <si>
    <t>Silver</t>
  </si>
  <si>
    <t>The Cobb Building (Unico)</t>
  </si>
  <si>
    <t>LEED-CS v1.0</t>
  </si>
  <si>
    <t>Benjamin Hall Interdisciplinary Research Building</t>
  </si>
  <si>
    <t>Savery Hall</t>
  </si>
  <si>
    <t>William W. Philip Hall</t>
  </si>
  <si>
    <t>Johnson Hall</t>
  </si>
  <si>
    <t>PACCAR Hall</t>
  </si>
  <si>
    <t>Year registered</t>
  </si>
  <si>
    <t>Denny Hall</t>
  </si>
  <si>
    <t>Joy Building</t>
  </si>
  <si>
    <t>UW Building Construction Sustainability Metrics</t>
  </si>
  <si>
    <t>Data from UW Capital Projects Office</t>
  </si>
  <si>
    <t xml:space="preserve">http://f2.washington.edu/cpo/sustain/leed-projects </t>
  </si>
  <si>
    <t xml:space="preserve">A list of LEED projects is maintained by the Capital Projects Office:  </t>
  </si>
  <si>
    <t>Elm Hall (Student Housing 32W)</t>
  </si>
  <si>
    <t>Alder Hall (Student Housing 35W)</t>
  </si>
  <si>
    <t>Lander Hall</t>
  </si>
  <si>
    <t>GSF</t>
  </si>
  <si>
    <t>Seattle GSF</t>
  </si>
  <si>
    <t>Cumulative GSF</t>
  </si>
  <si>
    <t>Total LEED Building Space for Seattle Campus</t>
  </si>
  <si>
    <t>The Financial Center (Unico)</t>
  </si>
  <si>
    <t>Platinum</t>
  </si>
  <si>
    <t>LEED-CS v3</t>
  </si>
  <si>
    <t>University Transportation Center</t>
  </si>
  <si>
    <t>Dempsey Hall</t>
  </si>
  <si>
    <t>Poplar Hall</t>
  </si>
  <si>
    <t>Roosevelt Commons (Unico)</t>
  </si>
  <si>
    <t>Seattle off campus</t>
  </si>
  <si>
    <t>Cedar Apartments</t>
  </si>
  <si>
    <t>Maple and Terry Halls</t>
  </si>
  <si>
    <t>Husky Union Building (HUB Student Union)</t>
  </si>
  <si>
    <t>Samuel Kelly Ethnic Cultural Center</t>
  </si>
  <si>
    <t>Animal Research and Care Facility</t>
  </si>
  <si>
    <t>Tioga Library Building</t>
  </si>
  <si>
    <t>Mercer Court Apartments</t>
  </si>
  <si>
    <t>Discover Hall</t>
  </si>
  <si>
    <t>Life Sciences Building</t>
  </si>
  <si>
    <t>Computer Science and Egineering Expansion Building (CSE2)</t>
  </si>
  <si>
    <t>NanoEngineering and Sciences Building (NanES)</t>
  </si>
  <si>
    <t>LEED-NC v3</t>
  </si>
  <si>
    <t>Police Department Facility</t>
  </si>
  <si>
    <t>Husky Stadium</t>
  </si>
  <si>
    <t xml:space="preserve">Intellectual House </t>
  </si>
  <si>
    <t>New Burke Museum</t>
  </si>
  <si>
    <t>Urban Solutions Center</t>
  </si>
  <si>
    <t>Bothell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</si>
</sst>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Verdana"/>
    </font>
    <font>
      <sz val="12"/>
      <color theme="1"/>
      <name val="Calibri"/>
      <family val="2"/>
      <scheme val="minor"/>
    </font>
    <font>
      <u/>
      <sz val="10"/>
      <color indexed="12"/>
      <name val="Verdana"/>
      <family val="2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0"/>
      <color theme="11"/>
      <name val="Verdana"/>
      <family val="2"/>
    </font>
    <font>
      <sz val="10"/>
      <name val="Verdana"/>
      <family val="2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scheme val="minor"/>
    </font>
    <font>
      <sz val="10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A9BDE"/>
        <bgColor indexed="64"/>
      </patternFill>
    </fill>
    <fill>
      <patternFill patternType="solid">
        <fgColor rgb="FFCDB7E7"/>
        <bgColor indexed="64"/>
      </patternFill>
    </fill>
    <fill>
      <patternFill patternType="solid">
        <fgColor rgb="FFE7DCF4"/>
        <bgColor indexed="64"/>
      </patternFill>
    </fill>
    <fill>
      <patternFill patternType="solid">
        <fgColor rgb="FFDBCC9B"/>
        <bgColor indexed="64"/>
      </patternFill>
    </fill>
    <fill>
      <patternFill patternType="solid">
        <fgColor rgb="FF9161CB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indexed="17"/>
      </top>
      <bottom style="medium">
        <color indexed="17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48">
    <xf numFmtId="0" fontId="0" fillId="0" borderId="0" xfId="0"/>
    <xf numFmtId="0" fontId="7" fillId="0" borderId="0" xfId="32" applyFont="1" applyFill="1"/>
    <xf numFmtId="0" fontId="7" fillId="0" borderId="0" xfId="32" applyFont="1"/>
    <xf numFmtId="0" fontId="9" fillId="0" borderId="0" xfId="32" applyFont="1"/>
    <xf numFmtId="0" fontId="10" fillId="0" borderId="0" xfId="32" applyFont="1" applyFill="1"/>
    <xf numFmtId="3" fontId="7" fillId="0" borderId="0" xfId="32" applyNumberFormat="1" applyFont="1"/>
    <xf numFmtId="0" fontId="11" fillId="0" borderId="1" xfId="32" applyFont="1" applyBorder="1" applyAlignment="1">
      <alignment wrapText="1"/>
    </xf>
    <xf numFmtId="0" fontId="10" fillId="0" borderId="0" xfId="32" applyFont="1"/>
    <xf numFmtId="3" fontId="7" fillId="6" borderId="0" xfId="4" applyNumberFormat="1" applyFont="1" applyFill="1"/>
    <xf numFmtId="0" fontId="12" fillId="0" borderId="0" xfId="32" applyFont="1"/>
    <xf numFmtId="3" fontId="7" fillId="0" borderId="0" xfId="32" applyNumberFormat="1" applyFont="1" applyFill="1"/>
    <xf numFmtId="0" fontId="7" fillId="5" borderId="0" xfId="32" applyFont="1" applyFill="1"/>
    <xf numFmtId="0" fontId="7" fillId="7" borderId="0" xfId="32" applyFont="1" applyFill="1"/>
    <xf numFmtId="0" fontId="7" fillId="6" borderId="0" xfId="32" applyFont="1" applyFill="1"/>
    <xf numFmtId="0" fontId="15" fillId="0" borderId="0" xfId="32" applyFont="1" applyFill="1" applyAlignment="1">
      <alignment horizontal="center"/>
    </xf>
    <xf numFmtId="0" fontId="11" fillId="0" borderId="0" xfId="32" applyFont="1" applyFill="1" applyBorder="1" applyAlignment="1">
      <alignment wrapText="1"/>
    </xf>
    <xf numFmtId="0" fontId="7" fillId="0" borderId="0" xfId="32" applyFont="1" applyFill="1" applyAlignment="1">
      <alignment wrapText="1"/>
    </xf>
    <xf numFmtId="0" fontId="7" fillId="0" borderId="0" xfId="32" applyFont="1" applyFill="1" applyAlignment="1">
      <alignment vertical="top" wrapText="1"/>
    </xf>
    <xf numFmtId="0" fontId="7" fillId="0" borderId="0" xfId="32" applyFont="1" applyFill="1" applyBorder="1" applyAlignment="1">
      <alignment wrapText="1"/>
    </xf>
    <xf numFmtId="3" fontId="7" fillId="0" borderId="0" xfId="32" applyNumberFormat="1" applyFont="1" applyFill="1" applyBorder="1" applyAlignment="1">
      <alignment vertical="top" wrapText="1"/>
    </xf>
    <xf numFmtId="0" fontId="7" fillId="0" borderId="0" xfId="32" applyFont="1" applyFill="1" applyBorder="1" applyAlignment="1">
      <alignment vertical="top" wrapText="1"/>
    </xf>
    <xf numFmtId="3" fontId="7" fillId="0" borderId="0" xfId="32" applyNumberFormat="1" applyFont="1" applyFill="1" applyAlignment="1">
      <alignment horizontal="right"/>
    </xf>
    <xf numFmtId="0" fontId="7" fillId="8" borderId="0" xfId="32" applyFont="1" applyFill="1"/>
    <xf numFmtId="0" fontId="10" fillId="8" borderId="0" xfId="32" applyFont="1" applyFill="1" applyAlignment="1">
      <alignment horizontal="center"/>
    </xf>
    <xf numFmtId="0" fontId="7" fillId="8" borderId="0" xfId="32" applyFont="1" applyFill="1" applyAlignment="1">
      <alignment vertical="top" wrapText="1"/>
    </xf>
    <xf numFmtId="0" fontId="8" fillId="8" borderId="0" xfId="1" applyFont="1" applyFill="1" applyAlignment="1" applyProtection="1">
      <alignment wrapText="1"/>
    </xf>
    <xf numFmtId="0" fontId="7" fillId="8" borderId="0" xfId="32" applyFont="1" applyFill="1" applyAlignment="1">
      <alignment wrapText="1"/>
    </xf>
    <xf numFmtId="0" fontId="7" fillId="9" borderId="0" xfId="32" applyFont="1" applyFill="1"/>
    <xf numFmtId="0" fontId="7" fillId="9" borderId="0" xfId="32" applyFont="1" applyFill="1" applyAlignment="1">
      <alignment vertical="top" wrapText="1"/>
    </xf>
    <xf numFmtId="0" fontId="8" fillId="9" borderId="0" xfId="1" applyFont="1" applyFill="1" applyAlignment="1" applyProtection="1">
      <alignment wrapText="1"/>
    </xf>
    <xf numFmtId="0" fontId="7" fillId="9" borderId="0" xfId="32" applyFont="1" applyFill="1" applyAlignment="1">
      <alignment wrapText="1"/>
    </xf>
    <xf numFmtId="0" fontId="7" fillId="10" borderId="0" xfId="32" applyFont="1" applyFill="1"/>
    <xf numFmtId="3" fontId="7" fillId="11" borderId="0" xfId="3" applyNumberFormat="1" applyFont="1" applyFill="1"/>
    <xf numFmtId="3" fontId="7" fillId="12" borderId="0" xfId="2" applyNumberFormat="1" applyFont="1" applyFill="1" applyBorder="1"/>
    <xf numFmtId="0" fontId="11" fillId="0" borderId="1" xfId="32" applyFont="1" applyFill="1" applyBorder="1" applyAlignment="1">
      <alignment wrapText="1"/>
    </xf>
    <xf numFmtId="0" fontId="14" fillId="0" borderId="0" xfId="0" applyFont="1" applyFill="1"/>
    <xf numFmtId="0" fontId="13" fillId="0" borderId="0" xfId="32" applyFont="1" applyFill="1"/>
    <xf numFmtId="3" fontId="13" fillId="0" borderId="0" xfId="32" applyNumberFormat="1" applyFont="1" applyFill="1"/>
    <xf numFmtId="0" fontId="8" fillId="0" borderId="0" xfId="1" applyFont="1" applyFill="1" applyAlignment="1" applyProtection="1"/>
    <xf numFmtId="0" fontId="16" fillId="0" borderId="0" xfId="32" applyFont="1" applyFill="1"/>
    <xf numFmtId="3" fontId="17" fillId="0" borderId="0" xfId="32" applyNumberFormat="1" applyFont="1"/>
    <xf numFmtId="0" fontId="15" fillId="8" borderId="0" xfId="32" applyFont="1" applyFill="1" applyAlignment="1">
      <alignment horizontal="center"/>
    </xf>
    <xf numFmtId="0" fontId="7" fillId="8" borderId="2" xfId="32" applyFont="1" applyFill="1" applyBorder="1" applyAlignment="1">
      <alignment horizontal="left" wrapText="1"/>
    </xf>
    <xf numFmtId="0" fontId="7" fillId="8" borderId="3" xfId="32" applyFont="1" applyFill="1" applyBorder="1" applyAlignment="1">
      <alignment horizontal="left" wrapText="1"/>
    </xf>
    <xf numFmtId="0" fontId="7" fillId="8" borderId="4" xfId="32" applyFont="1" applyFill="1" applyBorder="1" applyAlignment="1">
      <alignment horizontal="left" wrapText="1"/>
    </xf>
    <xf numFmtId="0" fontId="8" fillId="8" borderId="5" xfId="1" applyFont="1" applyFill="1" applyBorder="1" applyAlignment="1" applyProtection="1">
      <alignment horizontal="left" wrapText="1"/>
    </xf>
    <xf numFmtId="0" fontId="7" fillId="8" borderId="6" xfId="32" applyFont="1" applyFill="1" applyBorder="1" applyAlignment="1">
      <alignment horizontal="left" wrapText="1"/>
    </xf>
    <xf numFmtId="0" fontId="7" fillId="8" borderId="7" xfId="32" applyFont="1" applyFill="1" applyBorder="1" applyAlignment="1">
      <alignment horizontal="left" wrapText="1"/>
    </xf>
  </cellXfs>
  <cellStyles count="33">
    <cellStyle name="20% - Accent4" xfId="4" builtinId="42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Good" xfId="2" builtinId="26"/>
    <cellStyle name="Hyperlink" xfId="1" builtinId="8"/>
    <cellStyle name="Neutral" xfId="3" builtinId="28"/>
    <cellStyle name="Normal" xfId="0" builtinId="0"/>
    <cellStyle name="Normal 2" xfId="32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BA9BDE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9" defaultPivotStyle="PivotStyleMedium4"/>
  <colors>
    <mruColors>
      <color rgb="FFDBCC9B"/>
      <color rgb="FF9161CB"/>
      <color rgb="FFE7DCF4"/>
      <color rgb="FFCDB7E7"/>
      <color rgb="FFBA9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LEED Building Space </a:t>
            </a:r>
          </a:p>
          <a:p>
            <a:pPr>
              <a:defRPr/>
            </a:pPr>
            <a:r>
              <a:rPr lang="en-US" sz="1050"/>
              <a:t>(Seattle Campus)</a:t>
            </a:r>
          </a:p>
        </c:rich>
      </c:tx>
      <c:layout>
        <c:manualLayout>
          <c:xMode val="edge"/>
          <c:yMode val="edge"/>
          <c:x val="0.335242873710554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034864871080099"/>
          <c:y val="0.16807251096312836"/>
          <c:w val="0.60655326005041399"/>
          <c:h val="0.7072655785505029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LEED!$C$8</c:f>
              <c:strCache>
                <c:ptCount val="1"/>
                <c:pt idx="0">
                  <c:v>Certified</c:v>
                </c:pt>
              </c:strCache>
            </c:strRef>
          </c:tx>
          <c:spPr>
            <a:solidFill>
              <a:srgbClr val="9161CB"/>
            </a:solidFill>
            <a:ln w="25400">
              <a:noFill/>
            </a:ln>
          </c:spPr>
          <c:invertIfNegative val="0"/>
          <c:cat>
            <c:numRef>
              <c:f>LEED!$B$9:$B$20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LEED!$C$9:$C$20</c:f>
              <c:numCache>
                <c:formatCode>#,##0</c:formatCode>
                <c:ptCount val="12"/>
                <c:pt idx="0">
                  <c:v>145762</c:v>
                </c:pt>
                <c:pt idx="1">
                  <c:v>145762</c:v>
                </c:pt>
                <c:pt idx="2">
                  <c:v>145762</c:v>
                </c:pt>
                <c:pt idx="3">
                  <c:v>145762</c:v>
                </c:pt>
                <c:pt idx="4">
                  <c:v>145762</c:v>
                </c:pt>
                <c:pt idx="5">
                  <c:v>145762</c:v>
                </c:pt>
                <c:pt idx="6">
                  <c:v>267335</c:v>
                </c:pt>
                <c:pt idx="7">
                  <c:v>267335</c:v>
                </c:pt>
                <c:pt idx="8">
                  <c:v>267335</c:v>
                </c:pt>
                <c:pt idx="9">
                  <c:v>267335</c:v>
                </c:pt>
                <c:pt idx="10">
                  <c:v>132845</c:v>
                </c:pt>
                <c:pt idx="11">
                  <c:v>371450</c:v>
                </c:pt>
              </c:numCache>
            </c:numRef>
          </c:val>
        </c:ser>
        <c:ser>
          <c:idx val="3"/>
          <c:order val="1"/>
          <c:tx>
            <c:strRef>
              <c:f>LEED!$D$8</c:f>
              <c:strCache>
                <c:ptCount val="1"/>
                <c:pt idx="0">
                  <c:v>Silver</c:v>
                </c:pt>
              </c:strCache>
            </c:strRef>
          </c:tx>
          <c:spPr>
            <a:solidFill>
              <a:srgbClr val="A6A6A6"/>
            </a:solidFill>
            <a:ln w="25400">
              <a:noFill/>
            </a:ln>
          </c:spPr>
          <c:invertIfNegative val="0"/>
          <c:cat>
            <c:numRef>
              <c:f>LEED!$B$9:$B$20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LEED!$D$9:$D$20</c:f>
              <c:numCache>
                <c:formatCode>#,##0</c:formatCode>
                <c:ptCount val="12"/>
                <c:pt idx="0">
                  <c:v>165432</c:v>
                </c:pt>
                <c:pt idx="1">
                  <c:v>165432</c:v>
                </c:pt>
                <c:pt idx="2">
                  <c:v>165432</c:v>
                </c:pt>
                <c:pt idx="3">
                  <c:v>165432</c:v>
                </c:pt>
                <c:pt idx="4">
                  <c:v>165432</c:v>
                </c:pt>
                <c:pt idx="5">
                  <c:v>165432</c:v>
                </c:pt>
                <c:pt idx="6">
                  <c:v>165432</c:v>
                </c:pt>
                <c:pt idx="7">
                  <c:v>370677</c:v>
                </c:pt>
                <c:pt idx="8">
                  <c:v>370677</c:v>
                </c:pt>
                <c:pt idx="9">
                  <c:v>370677</c:v>
                </c:pt>
                <c:pt idx="10">
                  <c:v>708677</c:v>
                </c:pt>
                <c:pt idx="11">
                  <c:v>708677</c:v>
                </c:pt>
              </c:numCache>
            </c:numRef>
          </c:val>
        </c:ser>
        <c:ser>
          <c:idx val="4"/>
          <c:order val="2"/>
          <c:tx>
            <c:strRef>
              <c:f>LEED!$E$8</c:f>
              <c:strCache>
                <c:ptCount val="1"/>
                <c:pt idx="0">
                  <c:v>Gold</c:v>
                </c:pt>
              </c:strCache>
            </c:strRef>
          </c:tx>
          <c:spPr>
            <a:solidFill>
              <a:srgbClr val="DBCC9B"/>
            </a:solidFill>
            <a:ln w="25400">
              <a:noFill/>
            </a:ln>
          </c:spPr>
          <c:invertIfNegative val="0"/>
          <c:cat>
            <c:numRef>
              <c:f>LEED!$B$9:$B$20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LEED!$E$9:$E$20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150989</c:v>
                </c:pt>
                <c:pt idx="3" formatCode="#,##0">
                  <c:v>150989</c:v>
                </c:pt>
                <c:pt idx="4">
                  <c:v>174679</c:v>
                </c:pt>
                <c:pt idx="5" formatCode="#,##0">
                  <c:v>306327</c:v>
                </c:pt>
                <c:pt idx="6">
                  <c:v>439172</c:v>
                </c:pt>
                <c:pt idx="7" formatCode="#,##0">
                  <c:v>592315</c:v>
                </c:pt>
                <c:pt idx="8">
                  <c:v>1315533</c:v>
                </c:pt>
                <c:pt idx="9" formatCode="#,##0">
                  <c:v>1315533</c:v>
                </c:pt>
                <c:pt idx="10">
                  <c:v>2006103</c:v>
                </c:pt>
                <c:pt idx="11" formatCode="#,##0">
                  <c:v>2014443</c:v>
                </c:pt>
              </c:numCache>
            </c:numRef>
          </c:val>
        </c:ser>
        <c:ser>
          <c:idx val="0"/>
          <c:order val="3"/>
          <c:tx>
            <c:strRef>
              <c:f>LEED!$F$8</c:f>
              <c:strCache>
                <c:ptCount val="1"/>
                <c:pt idx="0">
                  <c:v>Platinum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LEED!$B$9:$B$20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LEED!$F$9:$F$20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>
                  <c:v>0</c:v>
                </c:pt>
                <c:pt idx="5" formatCode="#,##0">
                  <c:v>0</c:v>
                </c:pt>
                <c:pt idx="6">
                  <c:v>0</c:v>
                </c:pt>
                <c:pt idx="7" formatCode="#,##0">
                  <c:v>11848</c:v>
                </c:pt>
                <c:pt idx="8">
                  <c:v>11848</c:v>
                </c:pt>
                <c:pt idx="9" formatCode="#,##0">
                  <c:v>11848</c:v>
                </c:pt>
                <c:pt idx="10">
                  <c:v>11848</c:v>
                </c:pt>
                <c:pt idx="11">
                  <c:v>11848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06780176"/>
        <c:axId val="506787248"/>
      </c:barChart>
      <c:catAx>
        <c:axId val="50678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180000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506787248"/>
        <c:crosses val="autoZero"/>
        <c:auto val="1"/>
        <c:lblAlgn val="ctr"/>
        <c:lblOffset val="100"/>
        <c:noMultiLvlLbl val="0"/>
      </c:catAx>
      <c:valAx>
        <c:axId val="5067872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n-US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Gross Square Feet (GSF)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506780176"/>
        <c:crosses val="autoZero"/>
        <c:crossBetween val="between"/>
        <c:majorUnit val="2000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629883562579811"/>
          <c:y val="0.2451489157494893"/>
          <c:w val="0.141570247115337"/>
          <c:h val="0.32622579520217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rebuchet MS" pitchFamily="34" charset="0"/>
          <a:ea typeface="Calibri"/>
          <a:cs typeface="Calibri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276223</xdr:colOff>
      <xdr:row>6</xdr:row>
      <xdr:rowOff>28574</xdr:rowOff>
    </xdr:from>
    <xdr:to>
      <xdr:col>14</xdr:col>
      <xdr:colOff>244928</xdr:colOff>
      <xdr:row>21</xdr:row>
      <xdr:rowOff>149678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0.35802</cdr:x>
      <cdr:y>0.25433</cdr:y>
    </cdr:from>
    <cdr:to>
      <cdr:x>0.55472</cdr:x>
      <cdr:y>0.60561</cdr:y>
    </cdr:to>
    <cdr:pic>
      <cdr:nvPicPr>
        <cdr:cNvPr id="4" name="Picture 3" descr="http://t3.gstatic.com/images?q=tbn:ANd9GcS2TxmmmOdVJuaz3gcJzPFDOdFHEjl-N_SeuEgNZgkl-n-5sNo&amp;t=1&amp;usg=__teOnz6XNjpE6XJbrVi9SugyCqZ0=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9448" y="724325"/>
          <a:ext cx="1043577" cy="1000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5-90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rbon%20Footprint%202010%2004%2015%20emission%20factors%20used%20for%20BSC%20and%20C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matter"/>
      <sheetName val="graphs"/>
      <sheetName val="tables"/>
      <sheetName val="Scope 1"/>
      <sheetName val="Scope 2"/>
      <sheetName val="Scope 3"/>
      <sheetName val="OI"/>
      <sheetName val="ef"/>
      <sheetName val="pop"/>
      <sheetName val="ref"/>
      <sheetName val="units"/>
      <sheetName val="scratchp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0">
          <cell r="C20">
            <v>2317.9573110142201</v>
          </cell>
        </row>
        <row r="21">
          <cell r="C21">
            <v>2317.9573110142201</v>
          </cell>
        </row>
        <row r="22">
          <cell r="C22">
            <v>2322.7514316161109</v>
          </cell>
        </row>
        <row r="23">
          <cell r="C23">
            <v>2326.347022067529</v>
          </cell>
        </row>
        <row r="26">
          <cell r="C26">
            <v>38.623322816736987</v>
          </cell>
        </row>
        <row r="29">
          <cell r="C29">
            <v>2651.4313844231006</v>
          </cell>
        </row>
        <row r="31">
          <cell r="C31">
            <v>3.8233140174037596E-2</v>
          </cell>
        </row>
        <row r="34">
          <cell r="C34">
            <v>50.043108176191673</v>
          </cell>
        </row>
        <row r="37">
          <cell r="C37">
            <v>25.355465485184933</v>
          </cell>
        </row>
        <row r="40">
          <cell r="C40">
            <v>59.519135570992304</v>
          </cell>
        </row>
        <row r="45">
          <cell r="C45">
            <v>66.515017953299804</v>
          </cell>
        </row>
        <row r="54">
          <cell r="C54">
            <v>246.75666584492853</v>
          </cell>
        </row>
        <row r="55">
          <cell r="C55">
            <v>249.01015137775894</v>
          </cell>
        </row>
        <row r="56">
          <cell r="C56">
            <v>258.98583704928814</v>
          </cell>
        </row>
        <row r="57">
          <cell r="C57">
            <v>270.94357904283532</v>
          </cell>
        </row>
        <row r="64">
          <cell r="C64">
            <v>309.84785881664317</v>
          </cell>
        </row>
        <row r="89">
          <cell r="C89">
            <v>1384.1465573211244</v>
          </cell>
        </row>
        <row r="103">
          <cell r="C103">
            <v>120.51503323378553</v>
          </cell>
        </row>
        <row r="113">
          <cell r="C113">
            <v>114.57089035115152</v>
          </cell>
        </row>
        <row r="123">
          <cell r="C123">
            <v>114.41999331970324</v>
          </cell>
        </row>
        <row r="153">
          <cell r="C153">
            <v>100.467569382165</v>
          </cell>
        </row>
        <row r="172">
          <cell r="C172">
            <v>0</v>
          </cell>
        </row>
        <row r="173">
          <cell r="C173">
            <v>6.4000000000000001E-2</v>
          </cell>
        </row>
        <row r="174">
          <cell r="C174">
            <v>4.9000000000000002E-2</v>
          </cell>
        </row>
        <row r="175">
          <cell r="C175">
            <v>5.0999999999999997E-2</v>
          </cell>
        </row>
        <row r="177">
          <cell r="C177">
            <v>3.7999999999999999E-2</v>
          </cell>
        </row>
        <row r="178">
          <cell r="C178">
            <v>0.17699999999999999</v>
          </cell>
        </row>
        <row r="180">
          <cell r="C180">
            <v>0.38600000000000001</v>
          </cell>
        </row>
        <row r="181">
          <cell r="C181">
            <v>0.29899999999999999</v>
          </cell>
        </row>
        <row r="183">
          <cell r="C183">
            <v>4.9000000000000002E-2</v>
          </cell>
        </row>
        <row r="184">
          <cell r="C184">
            <v>1.7000000000000001E-2</v>
          </cell>
        </row>
        <row r="186">
          <cell r="C186">
            <v>0.05</v>
          </cell>
        </row>
        <row r="187">
          <cell r="C187">
            <v>0</v>
          </cell>
        </row>
        <row r="189">
          <cell r="C189">
            <v>4.9000000000000002E-2</v>
          </cell>
        </row>
        <row r="190">
          <cell r="C190">
            <v>0.09</v>
          </cell>
        </row>
        <row r="195">
          <cell r="C195">
            <v>9.2320276610061064E-2</v>
          </cell>
        </row>
        <row r="196">
          <cell r="C196">
            <v>9.2320276610061064E-2</v>
          </cell>
        </row>
      </sheetData>
      <sheetData sheetId="8" refreshError="1">
        <row r="17">
          <cell r="C17">
            <v>38353.333333333336</v>
          </cell>
        </row>
        <row r="21">
          <cell r="C21">
            <v>2113.6666666666665</v>
          </cell>
        </row>
        <row r="25">
          <cell r="C25">
            <v>1598.3333333333333</v>
          </cell>
        </row>
        <row r="29">
          <cell r="C29">
            <v>45</v>
          </cell>
        </row>
        <row r="30">
          <cell r="C30">
            <v>42110.333333333336</v>
          </cell>
        </row>
        <row r="32">
          <cell r="C32">
            <v>15196</v>
          </cell>
        </row>
        <row r="38">
          <cell r="C38">
            <v>7353.5802528213108</v>
          </cell>
        </row>
        <row r="39">
          <cell r="C39">
            <v>141</v>
          </cell>
        </row>
        <row r="42">
          <cell r="C42">
            <v>108</v>
          </cell>
        </row>
        <row r="45">
          <cell r="C45">
            <v>24.419747178689637</v>
          </cell>
        </row>
        <row r="46">
          <cell r="C46">
            <v>7627</v>
          </cell>
        </row>
        <row r="48">
          <cell r="C48">
            <v>17640.41974717869</v>
          </cell>
        </row>
        <row r="49">
          <cell r="C49">
            <v>200</v>
          </cell>
        </row>
        <row r="52">
          <cell r="C52">
            <v>169</v>
          </cell>
        </row>
        <row r="55">
          <cell r="C55">
            <v>58.58025282131036</v>
          </cell>
        </row>
        <row r="56">
          <cell r="C56">
            <v>18068</v>
          </cell>
        </row>
        <row r="58">
          <cell r="C58">
            <v>63347.333333333336</v>
          </cell>
        </row>
        <row r="59">
          <cell r="C59">
            <v>2454.6666666666665</v>
          </cell>
        </row>
        <row r="60">
          <cell r="C60">
            <v>1875.3333333333333</v>
          </cell>
        </row>
        <row r="61">
          <cell r="C61">
            <v>128</v>
          </cell>
        </row>
        <row r="62">
          <cell r="C62">
            <v>67805.333333333328</v>
          </cell>
        </row>
        <row r="66">
          <cell r="C66">
            <v>36088.146563671056</v>
          </cell>
        </row>
        <row r="70">
          <cell r="C70">
            <v>1546.3333333333333</v>
          </cell>
        </row>
        <row r="74">
          <cell r="C74">
            <v>1340.6666666666667</v>
          </cell>
        </row>
        <row r="78">
          <cell r="C78">
            <v>41.520102995604326</v>
          </cell>
        </row>
        <row r="79">
          <cell r="C79">
            <v>39016.666666666664</v>
          </cell>
        </row>
        <row r="81">
          <cell r="C81">
            <v>15734</v>
          </cell>
        </row>
        <row r="87">
          <cell r="C87">
            <v>6550.4686573780928</v>
          </cell>
        </row>
        <row r="88">
          <cell r="C88">
            <v>135</v>
          </cell>
        </row>
        <row r="91">
          <cell r="C91">
            <v>100</v>
          </cell>
        </row>
        <row r="94">
          <cell r="C94">
            <v>22.53134262190693</v>
          </cell>
        </row>
        <row r="95">
          <cell r="C95">
            <v>6808</v>
          </cell>
        </row>
        <row r="97">
          <cell r="C97">
            <v>16347.949819318903</v>
          </cell>
        </row>
        <row r="98">
          <cell r="C98">
            <v>169</v>
          </cell>
        </row>
        <row r="101">
          <cell r="C101">
            <v>196</v>
          </cell>
        </row>
        <row r="104">
          <cell r="C104">
            <v>54.050180681096599</v>
          </cell>
        </row>
        <row r="105">
          <cell r="C105">
            <v>16767</v>
          </cell>
        </row>
        <row r="107">
          <cell r="C107">
            <v>58986.565040368048</v>
          </cell>
        </row>
        <row r="108">
          <cell r="C108">
            <v>1850.3333333333333</v>
          </cell>
        </row>
        <row r="109">
          <cell r="C109">
            <v>1636.6666666666667</v>
          </cell>
        </row>
        <row r="110">
          <cell r="C110">
            <v>118.10162629860787</v>
          </cell>
        </row>
        <row r="111">
          <cell r="C111">
            <v>62591.666666666657</v>
          </cell>
        </row>
        <row r="114">
          <cell r="C114">
            <v>0.92266895545787386</v>
          </cell>
        </row>
        <row r="116">
          <cell r="C116">
            <v>0.89261832961846077</v>
          </cell>
        </row>
      </sheetData>
      <sheetData sheetId="9">
        <row r="4">
          <cell r="C4">
            <v>3.6640912818506139</v>
          </cell>
        </row>
        <row r="5">
          <cell r="C5">
            <v>2.7432647817634086</v>
          </cell>
        </row>
        <row r="11">
          <cell r="C11">
            <v>1.8</v>
          </cell>
        </row>
        <row r="12">
          <cell r="C12">
            <v>32</v>
          </cell>
        </row>
        <row r="16">
          <cell r="C16">
            <v>12.011150000000001</v>
          </cell>
        </row>
        <row r="17">
          <cell r="C17">
            <v>1.0079400000000001</v>
          </cell>
        </row>
        <row r="18">
          <cell r="C18">
            <v>14.006740000000001</v>
          </cell>
        </row>
        <row r="19">
          <cell r="C19">
            <v>15.9994</v>
          </cell>
        </row>
        <row r="20">
          <cell r="C20">
            <v>32.066000000000003</v>
          </cell>
        </row>
        <row r="24">
          <cell r="C24">
            <v>16.042909999999999</v>
          </cell>
        </row>
        <row r="26">
          <cell r="C26">
            <v>44.009950000000003</v>
          </cell>
        </row>
        <row r="32">
          <cell r="C32">
            <v>8.20578E-2</v>
          </cell>
        </row>
        <row r="33">
          <cell r="C33">
            <v>273.14999999999998</v>
          </cell>
        </row>
        <row r="34">
          <cell r="C34">
            <v>288.14999999999998</v>
          </cell>
        </row>
        <row r="35">
          <cell r="C35">
            <v>288.70555555555552</v>
          </cell>
        </row>
        <row r="37">
          <cell r="C37">
            <v>23.644955069999998</v>
          </cell>
        </row>
        <row r="38">
          <cell r="C38">
            <v>23.690542736666664</v>
          </cell>
        </row>
        <row r="42">
          <cell r="C42">
            <v>0.67849187924043708</v>
          </cell>
        </row>
        <row r="66">
          <cell r="C66">
            <v>21</v>
          </cell>
        </row>
        <row r="67">
          <cell r="C67">
            <v>310</v>
          </cell>
        </row>
        <row r="71">
          <cell r="C71">
            <v>1300</v>
          </cell>
        </row>
        <row r="80">
          <cell r="C80">
            <v>23900</v>
          </cell>
        </row>
      </sheetData>
      <sheetData sheetId="10">
        <row r="10">
          <cell r="D10">
            <v>0.62150403977625857</v>
          </cell>
        </row>
        <row r="11">
          <cell r="D11">
            <v>1.609</v>
          </cell>
        </row>
        <row r="19">
          <cell r="D19">
            <v>0.4536</v>
          </cell>
        </row>
        <row r="22">
          <cell r="D22">
            <v>1.1023170704821534</v>
          </cell>
        </row>
        <row r="23">
          <cell r="D23">
            <v>16</v>
          </cell>
        </row>
        <row r="24">
          <cell r="D24">
            <v>2.835E-2</v>
          </cell>
        </row>
        <row r="27">
          <cell r="D27">
            <v>0.90717999999999999</v>
          </cell>
        </row>
        <row r="30">
          <cell r="D30">
            <v>1440</v>
          </cell>
        </row>
        <row r="34">
          <cell r="D34">
            <v>1.1415525114155251E-4</v>
          </cell>
        </row>
        <row r="40">
          <cell r="D40">
            <v>365.24</v>
          </cell>
        </row>
        <row r="42">
          <cell r="D42">
            <v>12</v>
          </cell>
        </row>
        <row r="47">
          <cell r="D47">
            <v>4.0468600000000002E-3</v>
          </cell>
        </row>
        <row r="52">
          <cell r="D52">
            <v>2.4710455240716898</v>
          </cell>
        </row>
        <row r="68">
          <cell r="D68">
            <v>42</v>
          </cell>
        </row>
        <row r="69">
          <cell r="D69">
            <v>158.98680000000002</v>
          </cell>
        </row>
        <row r="71">
          <cell r="D71">
            <v>28.316870000000002</v>
          </cell>
        </row>
        <row r="72">
          <cell r="D72">
            <v>2.8320000000000001E-2</v>
          </cell>
        </row>
        <row r="76">
          <cell r="D76">
            <v>3.7854000000000001</v>
          </cell>
        </row>
        <row r="80">
          <cell r="D80">
            <v>1E-3</v>
          </cell>
        </row>
        <row r="85">
          <cell r="D85">
            <v>0.76455486100000003</v>
          </cell>
        </row>
        <row r="99">
          <cell r="D99">
            <v>1054.18</v>
          </cell>
        </row>
        <row r="100">
          <cell r="D100">
            <v>1.0541800000000001</v>
          </cell>
        </row>
        <row r="101">
          <cell r="D101">
            <v>2.92875E-4</v>
          </cell>
        </row>
        <row r="102">
          <cell r="D102">
            <v>1.05418E-3</v>
          </cell>
        </row>
        <row r="107">
          <cell r="D107" t="e">
            <v>#NAME?</v>
          </cell>
        </row>
        <row r="109">
          <cell r="D109">
            <v>0.94860460262953183</v>
          </cell>
        </row>
        <row r="110">
          <cell r="D110">
            <v>9.4860460262953179</v>
          </cell>
        </row>
        <row r="115">
          <cell r="D115">
            <v>0.94860460262953183</v>
          </cell>
        </row>
        <row r="117">
          <cell r="D117">
            <v>3.5994099999999998</v>
          </cell>
        </row>
        <row r="119">
          <cell r="D119">
            <v>0.2778233099313499</v>
          </cell>
        </row>
        <row r="122">
          <cell r="D122">
            <v>9.4860460262953181E-3</v>
          </cell>
        </row>
        <row r="123">
          <cell r="D123">
            <v>1054.18</v>
          </cell>
        </row>
        <row r="125">
          <cell r="D125">
            <v>10</v>
          </cell>
        </row>
        <row r="130">
          <cell r="D130">
            <v>3.5994099999999998</v>
          </cell>
        </row>
        <row r="132">
          <cell r="D132">
            <v>3.5994099999999999E-3</v>
          </cell>
        </row>
        <row r="133">
          <cell r="D133">
            <v>1.0541772037499999</v>
          </cell>
        </row>
        <row r="134">
          <cell r="D134">
            <v>292.875</v>
          </cell>
        </row>
        <row r="135">
          <cell r="D135">
            <v>100000</v>
          </cell>
        </row>
        <row r="138">
          <cell r="D138">
            <v>105.41800000000002</v>
          </cell>
        </row>
        <row r="139">
          <cell r="D139">
            <v>1.0541800000000003E-4</v>
          </cell>
        </row>
        <row r="140">
          <cell r="D140">
            <v>3.5994099999999999E-3</v>
          </cell>
        </row>
        <row r="143">
          <cell r="D143">
            <v>3599.41</v>
          </cell>
        </row>
        <row r="146">
          <cell r="D146">
            <v>0.27777777777777779</v>
          </cell>
        </row>
        <row r="160">
          <cell r="D160">
            <v>15.85037248375337</v>
          </cell>
        </row>
        <row r="188">
          <cell r="D188">
            <v>2E-3</v>
          </cell>
        </row>
        <row r="190">
          <cell r="D190">
            <v>430.28704775275571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pe 1 2 3"/>
      <sheetName val="Scope 1 2"/>
      <sheetName val="Scope 3"/>
      <sheetName val="Rolling 12 Months"/>
      <sheetName val="Category Increases"/>
      <sheetName val="Campus Spliit"/>
      <sheetName val="Heating Mg"/>
      <sheetName val="Commuting Data"/>
      <sheetName val="Seattle Steam"/>
      <sheetName val="SCL Emission Factor"/>
      <sheetName val="Power Plant Steam"/>
      <sheetName val="CL and Other Elec"/>
      <sheetName val="NonCentral Gas"/>
      <sheetName val="HFS"/>
      <sheetName val="Hospital Laundry"/>
      <sheetName val="Landfill"/>
      <sheetName val="PSE Emission Factor"/>
      <sheetName val="Bothell"/>
      <sheetName val="TPL Emission Factor"/>
      <sheetName val="Tacoma"/>
      <sheetName val="OPL Emission Factor"/>
      <sheetName val="Harborview"/>
      <sheetName val="Primate Center"/>
      <sheetName val="Seattle Vehicles"/>
      <sheetName val="Fairmont"/>
      <sheetName val="Metropolitan Tract"/>
      <sheetName val="Professional Travel"/>
      <sheetName val="Commuting Jan06 to Sep06"/>
      <sheetName val="Commuting Oct06 to Dec06"/>
      <sheetName val="Commuting Jan07 to Sep07"/>
      <sheetName val="Commuting Oct07 to Dec07"/>
      <sheetName val="Commuting Jan08 to Sep08"/>
      <sheetName val="Commuting Oct08 to Dec08"/>
      <sheetName val="Commuting Jan09 to Mar09"/>
      <sheetName val="Commuting Apr09 to Jun09"/>
      <sheetName val="Commuting Jul09 to Sep09"/>
      <sheetName val="Commuting Oct09 to Dec09"/>
      <sheetName val="Commuting Jan10 to Mar10"/>
      <sheetName val="Commuting ef"/>
      <sheetName val="Chart1A"/>
      <sheetName val="Chart1B"/>
      <sheetName val="Chart2A"/>
      <sheetName val="Chart2B"/>
      <sheetName val="Goal Table"/>
      <sheetName val="Status of Ta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B25">
            <v>1.5138410000000001E-2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24">
          <cell r="C24">
            <v>2318.0967999053246</v>
          </cell>
        </row>
        <row r="25">
          <cell r="C25">
            <v>2318.0967999053246</v>
          </cell>
        </row>
        <row r="26">
          <cell r="C26">
            <v>2318.0967999053246</v>
          </cell>
        </row>
        <row r="27">
          <cell r="C27">
            <v>2318.0967999053246</v>
          </cell>
        </row>
        <row r="28">
          <cell r="C28">
            <v>2318.0967999053246</v>
          </cell>
        </row>
        <row r="29">
          <cell r="C29">
            <v>2318.0967999053246</v>
          </cell>
        </row>
        <row r="51">
          <cell r="C51">
            <v>1.6093440000000001</v>
          </cell>
        </row>
        <row r="52">
          <cell r="C52">
            <v>0.26417205199999999</v>
          </cell>
        </row>
        <row r="176">
          <cell r="C176">
            <v>120.51503323378553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ables/table1.xml><?xml version="1.0" encoding="utf-8"?>
<table xmlns="http://schemas.openxmlformats.org/spreadsheetml/2006/main" id="1" name="Table1" displayName="Table1" ref="B8:G20" totalsRowShown="0" headerRowDxfId="7" dataDxfId="6">
  <autoFilter ref="B8:G20"/>
  <tableColumns count="6">
    <tableColumn id="1" name="Year" dataDxfId="5"/>
    <tableColumn id="3" name="Certified" dataDxfId="4" dataCellStyle="Normal 2"/>
    <tableColumn id="4" name="Silver" dataDxfId="3" dataCellStyle="Normal 2"/>
    <tableColumn id="5" name="Gold" dataDxfId="2"/>
    <tableColumn id="2" name="Platinum" dataDxfId="1"/>
    <tableColumn id="6" name="Cumulative GSF" dataDxfId="0">
      <calculatedColumnFormula>SUM(Table1[[#This Row],[Certified]:[Platinum]])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2.washington.edu/cpo/sustain/leed-projects/e-gen" TargetMode="External"/><Relationship Id="rId13" Type="http://schemas.openxmlformats.org/officeDocument/2006/relationships/hyperlink" Target="http://f2.washington.edu/cpo/sustain/leed-projects/paccar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f2.washington.edu/cpo/sustain/leed-projects/merrill" TargetMode="External"/><Relationship Id="rId7" Type="http://schemas.openxmlformats.org/officeDocument/2006/relationships/hyperlink" Target="http://f2.washington.edu/cpo/sustain/leed-projects/playhouse" TargetMode="External"/><Relationship Id="rId12" Type="http://schemas.openxmlformats.org/officeDocument/2006/relationships/hyperlink" Target="http://f2.washington.edu/cpo/sustain/leed-projects/uwt-assembly" TargetMode="External"/><Relationship Id="rId17" Type="http://schemas.openxmlformats.org/officeDocument/2006/relationships/hyperlink" Target="http://f2.washington.edu/cpo/sustain/leed-projects/denny" TargetMode="External"/><Relationship Id="rId2" Type="http://schemas.openxmlformats.org/officeDocument/2006/relationships/hyperlink" Target="http://f2.washington.edu/cpo/sustain/leed-projects/uwt-phase-2b" TargetMode="External"/><Relationship Id="rId16" Type="http://schemas.openxmlformats.org/officeDocument/2006/relationships/hyperlink" Target="http://www.usgbc.org/projects/uw-tacoma-tioga-library-building?view=overview" TargetMode="External"/><Relationship Id="rId20" Type="http://schemas.openxmlformats.org/officeDocument/2006/relationships/table" Target="../tables/table1.xml"/><Relationship Id="rId1" Type="http://schemas.openxmlformats.org/officeDocument/2006/relationships/hyperlink" Target="http://f2.washington.edu/cpo/sustain/leed-projects" TargetMode="External"/><Relationship Id="rId6" Type="http://schemas.openxmlformats.org/officeDocument/2006/relationships/hyperlink" Target="http://f2.washington.edu/cpo/sustain/leed-projects/cobb" TargetMode="External"/><Relationship Id="rId11" Type="http://schemas.openxmlformats.org/officeDocument/2006/relationships/hyperlink" Target="http://f2.washington.edu/cpo/sustain/leed-projects/savery" TargetMode="External"/><Relationship Id="rId5" Type="http://schemas.openxmlformats.org/officeDocument/2006/relationships/hyperlink" Target="http://f2.washington.edu/cpo/sustain/leed-projects/ben" TargetMode="External"/><Relationship Id="rId15" Type="http://schemas.openxmlformats.org/officeDocument/2006/relationships/hyperlink" Target="http://f2.washington.edu/cpo/sustain/leed-projects/uwt-phase-3" TargetMode="External"/><Relationship Id="rId10" Type="http://schemas.openxmlformats.org/officeDocument/2006/relationships/hyperlink" Target="http://f2.washington.edu/cpo/sustain/leed-projects/hub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f2.washington.edu/cpo/sustain/leed-projects/nordheim" TargetMode="External"/><Relationship Id="rId9" Type="http://schemas.openxmlformats.org/officeDocument/2006/relationships/hyperlink" Target="http://f2.washington.edu/cpo/sustain/leed-projects/mol-e" TargetMode="External"/><Relationship Id="rId14" Type="http://schemas.openxmlformats.org/officeDocument/2006/relationships/hyperlink" Target="http://f2.washington.edu/cpo/sustain/leed-projects/johns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topLeftCell="A10" zoomScale="70" zoomScaleNormal="70" workbookViewId="0">
      <selection activeCell="G85" sqref="G85"/>
    </sheetView>
  </sheetViews>
  <sheetFormatPr defaultColWidth="11" defaultRowHeight="12.75" x14ac:dyDescent="0.2"/>
  <cols>
    <col min="1" max="1" width="14.25" style="2" bestFit="1" customWidth="1"/>
    <col min="2" max="2" width="17.375" style="2" customWidth="1"/>
    <col min="3" max="3" width="13.375" style="2" bestFit="1" customWidth="1"/>
    <col min="4" max="4" width="31.25" style="2" customWidth="1"/>
    <col min="5" max="5" width="12.75" style="2" bestFit="1" customWidth="1"/>
    <col min="6" max="6" width="11" style="2"/>
    <col min="7" max="7" width="20.125" style="2" bestFit="1" customWidth="1"/>
    <col min="8" max="17" width="11" style="2"/>
    <col min="18" max="18" width="6.125" style="2" customWidth="1"/>
    <col min="19" max="19" width="17.875" style="2" customWidth="1"/>
    <col min="20" max="20" width="10" style="2" customWidth="1"/>
    <col min="21" max="21" width="9.375" style="2" customWidth="1"/>
    <col min="22" max="22" width="8.375" style="2" customWidth="1"/>
    <col min="23" max="16384" width="11" style="2"/>
  </cols>
  <sheetData>
    <row r="1" spans="1:15" s="22" customFormat="1" ht="18.75" customHeight="1" x14ac:dyDescent="0.2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5" s="22" customFormat="1" ht="18.75" customHeight="1" x14ac:dyDescent="0.2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5" s="1" customForma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5" ht="23.25" customHeight="1" x14ac:dyDescent="0.2">
      <c r="B4" s="42" t="s">
        <v>40</v>
      </c>
      <c r="C4" s="43"/>
      <c r="D4" s="44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3.25" customHeight="1" x14ac:dyDescent="0.2">
      <c r="B5" s="45" t="s">
        <v>39</v>
      </c>
      <c r="C5" s="46"/>
      <c r="D5" s="47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"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">
      <c r="B7" s="3" t="s">
        <v>47</v>
      </c>
    </row>
    <row r="8" spans="1:15" ht="38.25" customHeight="1" x14ac:dyDescent="0.2">
      <c r="B8" s="23" t="s">
        <v>6</v>
      </c>
      <c r="C8" s="23" t="s">
        <v>0</v>
      </c>
      <c r="D8" s="23" t="s">
        <v>26</v>
      </c>
      <c r="E8" s="23" t="s">
        <v>15</v>
      </c>
      <c r="F8" s="23" t="s">
        <v>49</v>
      </c>
      <c r="G8" s="23" t="s">
        <v>46</v>
      </c>
    </row>
    <row r="9" spans="1:15" x14ac:dyDescent="0.2">
      <c r="B9" s="31">
        <v>2005</v>
      </c>
      <c r="C9" s="5">
        <v>145762</v>
      </c>
      <c r="D9" s="5">
        <v>165432</v>
      </c>
      <c r="E9" s="31">
        <v>0</v>
      </c>
      <c r="F9" s="31">
        <v>0</v>
      </c>
      <c r="G9" s="31">
        <f>SUM(Table1[[#This Row],[Certified]:[Platinum]])</f>
        <v>311194</v>
      </c>
    </row>
    <row r="10" spans="1:15" x14ac:dyDescent="0.2">
      <c r="B10" s="4">
        <v>2006</v>
      </c>
      <c r="C10" s="5">
        <v>145762</v>
      </c>
      <c r="D10" s="5">
        <v>165432</v>
      </c>
      <c r="E10" s="2">
        <v>0</v>
      </c>
      <c r="F10" s="2">
        <v>0</v>
      </c>
      <c r="G10" s="5">
        <f>SUM(Table1[[#This Row],[Certified]:[Platinum]])</f>
        <v>311194</v>
      </c>
    </row>
    <row r="11" spans="1:15" x14ac:dyDescent="0.2">
      <c r="B11" s="31">
        <v>2007</v>
      </c>
      <c r="C11" s="5">
        <v>145762</v>
      </c>
      <c r="D11" s="5">
        <v>165432</v>
      </c>
      <c r="E11" s="31">
        <v>150989</v>
      </c>
      <c r="F11" s="31">
        <v>0</v>
      </c>
      <c r="G11" s="31">
        <f>SUM(Table1[[#This Row],[Certified]:[Platinum]])</f>
        <v>462183</v>
      </c>
    </row>
    <row r="12" spans="1:15" x14ac:dyDescent="0.2">
      <c r="B12" s="4">
        <v>2008</v>
      </c>
      <c r="C12" s="5">
        <v>145762</v>
      </c>
      <c r="D12" s="5">
        <v>165432</v>
      </c>
      <c r="E12" s="5">
        <v>150989</v>
      </c>
      <c r="F12" s="5">
        <v>0</v>
      </c>
      <c r="G12" s="5">
        <f>SUM(Table1[[#This Row],[Certified]:[Platinum]])</f>
        <v>462183</v>
      </c>
    </row>
    <row r="13" spans="1:15" x14ac:dyDescent="0.2">
      <c r="B13" s="31">
        <v>2009</v>
      </c>
      <c r="C13" s="5">
        <v>145762</v>
      </c>
      <c r="D13" s="5">
        <v>165432</v>
      </c>
      <c r="E13" s="31">
        <v>174679</v>
      </c>
      <c r="F13" s="31">
        <v>0</v>
      </c>
      <c r="G13" s="31">
        <f>SUM(Table1[[#This Row],[Certified]:[Platinum]])</f>
        <v>485873</v>
      </c>
    </row>
    <row r="14" spans="1:15" x14ac:dyDescent="0.2">
      <c r="B14" s="4">
        <v>2010</v>
      </c>
      <c r="C14" s="5">
        <v>145762</v>
      </c>
      <c r="D14" s="5">
        <v>165432</v>
      </c>
      <c r="E14" s="5">
        <v>306327</v>
      </c>
      <c r="F14" s="5">
        <v>0</v>
      </c>
      <c r="G14" s="5">
        <f>SUM(Table1[[#This Row],[Certified]:[Platinum]])</f>
        <v>617521</v>
      </c>
    </row>
    <row r="15" spans="1:15" x14ac:dyDescent="0.2">
      <c r="B15" s="31">
        <v>2011</v>
      </c>
      <c r="C15" s="5">
        <v>267335</v>
      </c>
      <c r="D15" s="5">
        <v>165432</v>
      </c>
      <c r="E15" s="31">
        <v>439172</v>
      </c>
      <c r="F15" s="31">
        <v>0</v>
      </c>
      <c r="G15" s="31">
        <f>SUM(Table1[[#This Row],[Certified]:[Platinum]])</f>
        <v>871939</v>
      </c>
    </row>
    <row r="16" spans="1:15" x14ac:dyDescent="0.2">
      <c r="B16" s="4">
        <v>2012</v>
      </c>
      <c r="C16" s="5">
        <v>267335</v>
      </c>
      <c r="D16" s="5">
        <v>370677</v>
      </c>
      <c r="E16" s="5">
        <v>592315</v>
      </c>
      <c r="F16" s="5">
        <v>11848</v>
      </c>
      <c r="G16" s="5">
        <f>SUM(Table1[[#This Row],[Certified]:[Platinum]])</f>
        <v>1242175</v>
      </c>
    </row>
    <row r="17" spans="2:16" x14ac:dyDescent="0.2">
      <c r="B17" s="31">
        <v>2013</v>
      </c>
      <c r="C17" s="5">
        <v>267335</v>
      </c>
      <c r="D17" s="5">
        <v>370677</v>
      </c>
      <c r="E17" s="31">
        <v>1315533</v>
      </c>
      <c r="F17" s="31">
        <v>11848</v>
      </c>
      <c r="G17" s="31">
        <f>SUM(Table1[[#This Row],[Certified]:[Platinum]])</f>
        <v>1965393</v>
      </c>
    </row>
    <row r="18" spans="2:16" x14ac:dyDescent="0.2">
      <c r="B18" s="4">
        <v>2014</v>
      </c>
      <c r="C18" s="5">
        <v>267335</v>
      </c>
      <c r="D18" s="5">
        <v>370677</v>
      </c>
      <c r="E18" s="5">
        <v>1315533</v>
      </c>
      <c r="F18" s="5">
        <v>11848</v>
      </c>
      <c r="G18" s="5">
        <f>SUM(Table1[[#This Row],[Certified]:[Platinum]])</f>
        <v>1965393</v>
      </c>
    </row>
    <row r="19" spans="2:16" x14ac:dyDescent="0.2">
      <c r="B19" s="31">
        <v>2015</v>
      </c>
      <c r="C19" s="5">
        <f>H42</f>
        <v>132845</v>
      </c>
      <c r="D19" s="5">
        <v>708677</v>
      </c>
      <c r="E19" s="31">
        <v>2006103</v>
      </c>
      <c r="F19" s="31">
        <v>11848</v>
      </c>
      <c r="G19" s="31">
        <f>SUM(Table1[[#This Row],[Certified]:[Platinum]])</f>
        <v>2859473</v>
      </c>
    </row>
    <row r="20" spans="2:16" x14ac:dyDescent="0.2">
      <c r="B20" s="39">
        <v>2016</v>
      </c>
      <c r="C20" s="5">
        <f>H43</f>
        <v>371450</v>
      </c>
      <c r="D20" s="5">
        <v>708677</v>
      </c>
      <c r="E20" s="40">
        <f>E19+I60</f>
        <v>2014443</v>
      </c>
      <c r="F20" s="31">
        <v>11848</v>
      </c>
      <c r="G20" s="40">
        <f>SUM(Table1[[#This Row],[Certified]:[Platinum]])</f>
        <v>3106418</v>
      </c>
    </row>
    <row r="27" spans="2:16" ht="13.5" thickBot="1" x14ac:dyDescent="0.25"/>
    <row r="28" spans="2:16" ht="27" thickTop="1" thickBot="1" x14ac:dyDescent="0.25">
      <c r="B28" s="6" t="s">
        <v>14</v>
      </c>
      <c r="C28" s="6" t="s">
        <v>8</v>
      </c>
      <c r="D28" s="6" t="s">
        <v>13</v>
      </c>
      <c r="E28" s="6" t="s">
        <v>12</v>
      </c>
      <c r="F28" s="6"/>
      <c r="G28" s="6" t="s">
        <v>7</v>
      </c>
      <c r="H28" s="6" t="s">
        <v>44</v>
      </c>
      <c r="I28" s="6" t="s">
        <v>45</v>
      </c>
      <c r="K28" s="7"/>
      <c r="L28" s="7"/>
      <c r="M28" s="7"/>
      <c r="N28" s="7"/>
      <c r="O28" s="7"/>
      <c r="P28" s="15"/>
    </row>
    <row r="29" spans="2:16" x14ac:dyDescent="0.2">
      <c r="B29" s="27" t="s">
        <v>5</v>
      </c>
      <c r="C29" s="28">
        <v>2004</v>
      </c>
      <c r="D29" s="29" t="s">
        <v>4</v>
      </c>
      <c r="E29" s="30" t="s">
        <v>1</v>
      </c>
      <c r="F29" s="30"/>
      <c r="G29" s="8" t="s">
        <v>26</v>
      </c>
      <c r="H29" s="27">
        <v>129000</v>
      </c>
      <c r="I29" s="28"/>
      <c r="K29" s="9"/>
      <c r="M29" s="5"/>
      <c r="N29" s="5"/>
      <c r="P29" s="5"/>
    </row>
    <row r="30" spans="2:16" s="1" customFormat="1" ht="24.75" customHeight="1" x14ac:dyDescent="0.2">
      <c r="B30" s="22" t="s">
        <v>17</v>
      </c>
      <c r="C30" s="24">
        <v>2005</v>
      </c>
      <c r="D30" s="25" t="s">
        <v>3</v>
      </c>
      <c r="E30" s="26" t="s">
        <v>1</v>
      </c>
      <c r="F30" s="26"/>
      <c r="G30" s="8" t="s">
        <v>26</v>
      </c>
      <c r="H30" s="22">
        <v>19670</v>
      </c>
      <c r="I30" s="24">
        <f>H30</f>
        <v>19670</v>
      </c>
      <c r="M30" s="10"/>
      <c r="N30" s="10"/>
      <c r="P30" s="10"/>
    </row>
    <row r="31" spans="2:16" s="1" customFormat="1" ht="25.5" x14ac:dyDescent="0.2">
      <c r="B31" s="22" t="s">
        <v>17</v>
      </c>
      <c r="C31" s="24">
        <v>2007</v>
      </c>
      <c r="D31" s="25" t="s">
        <v>29</v>
      </c>
      <c r="E31" s="26" t="s">
        <v>28</v>
      </c>
      <c r="F31" s="26"/>
      <c r="G31" s="32" t="s">
        <v>15</v>
      </c>
      <c r="H31" s="22">
        <v>150989</v>
      </c>
      <c r="I31" s="24">
        <v>150989</v>
      </c>
      <c r="K31" s="10"/>
      <c r="L31" s="10"/>
      <c r="M31" s="10"/>
      <c r="N31" s="10"/>
    </row>
    <row r="32" spans="2:16" s="1" customFormat="1" ht="14.25" customHeight="1" x14ac:dyDescent="0.2">
      <c r="B32" s="22" t="s">
        <v>17</v>
      </c>
      <c r="C32" s="24">
        <v>2009</v>
      </c>
      <c r="D32" s="25" t="s">
        <v>25</v>
      </c>
      <c r="E32" s="26" t="s">
        <v>11</v>
      </c>
      <c r="F32" s="26"/>
      <c r="G32" s="32" t="s">
        <v>15</v>
      </c>
      <c r="H32" s="22">
        <v>12690</v>
      </c>
      <c r="I32" s="24">
        <v>12690</v>
      </c>
      <c r="K32" s="10"/>
      <c r="L32" s="10"/>
      <c r="M32" s="10"/>
      <c r="N32" s="10"/>
    </row>
    <row r="33" spans="2:16" s="1" customFormat="1" x14ac:dyDescent="0.2">
      <c r="B33" s="22" t="s">
        <v>17</v>
      </c>
      <c r="C33" s="24">
        <v>2009</v>
      </c>
      <c r="D33" s="25" t="s">
        <v>24</v>
      </c>
      <c r="E33" s="26" t="s">
        <v>23</v>
      </c>
      <c r="F33" s="26"/>
      <c r="G33" s="32" t="s">
        <v>15</v>
      </c>
      <c r="H33" s="22">
        <v>11000</v>
      </c>
      <c r="I33" s="24">
        <v>11000</v>
      </c>
      <c r="K33" s="10"/>
      <c r="L33" s="10"/>
      <c r="M33" s="10"/>
      <c r="N33" s="10"/>
    </row>
    <row r="34" spans="2:16" s="1" customFormat="1" x14ac:dyDescent="0.2">
      <c r="B34" s="31" t="s">
        <v>20</v>
      </c>
      <c r="C34" s="31">
        <v>2009</v>
      </c>
      <c r="D34" s="31" t="s">
        <v>22</v>
      </c>
      <c r="E34" s="31" t="s">
        <v>18</v>
      </c>
      <c r="F34" s="31"/>
      <c r="G34" s="32" t="s">
        <v>15</v>
      </c>
      <c r="H34" s="31">
        <v>114575</v>
      </c>
      <c r="I34" s="31"/>
      <c r="K34" s="10"/>
      <c r="L34" s="10"/>
      <c r="M34" s="10"/>
      <c r="N34" s="10"/>
    </row>
    <row r="35" spans="2:16" s="1" customFormat="1" x14ac:dyDescent="0.2">
      <c r="B35" s="31" t="s">
        <v>20</v>
      </c>
      <c r="C35" s="31">
        <v>2009</v>
      </c>
      <c r="D35" s="31" t="s">
        <v>21</v>
      </c>
      <c r="E35" s="31" t="s">
        <v>18</v>
      </c>
      <c r="F35" s="31"/>
      <c r="G35" s="32" t="s">
        <v>15</v>
      </c>
      <c r="H35" s="31">
        <v>289483</v>
      </c>
      <c r="I35" s="31"/>
      <c r="K35" s="16"/>
      <c r="L35" s="16"/>
      <c r="M35" s="16"/>
      <c r="N35" s="17"/>
      <c r="O35" s="17"/>
      <c r="P35" s="10"/>
    </row>
    <row r="36" spans="2:16" s="1" customFormat="1" x14ac:dyDescent="0.2">
      <c r="B36" s="31" t="s">
        <v>20</v>
      </c>
      <c r="C36" s="31">
        <v>2009</v>
      </c>
      <c r="D36" s="31" t="s">
        <v>19</v>
      </c>
      <c r="E36" s="31" t="s">
        <v>18</v>
      </c>
      <c r="F36" s="31"/>
      <c r="G36" s="32" t="s">
        <v>15</v>
      </c>
      <c r="H36" s="31">
        <v>205883</v>
      </c>
      <c r="I36" s="31"/>
      <c r="K36" s="18"/>
      <c r="L36" s="18"/>
      <c r="M36" s="18"/>
      <c r="N36" s="19"/>
      <c r="O36" s="20"/>
      <c r="P36" s="10"/>
    </row>
    <row r="37" spans="2:16" s="1" customFormat="1" x14ac:dyDescent="0.2">
      <c r="B37" s="31" t="s">
        <v>20</v>
      </c>
      <c r="C37" s="31">
        <v>2009</v>
      </c>
      <c r="D37" s="31" t="s">
        <v>27</v>
      </c>
      <c r="E37" s="31" t="s">
        <v>11</v>
      </c>
      <c r="F37" s="31"/>
      <c r="G37" s="8" t="s">
        <v>26</v>
      </c>
      <c r="H37" s="31">
        <v>130000</v>
      </c>
      <c r="I37" s="31"/>
      <c r="P37" s="10"/>
    </row>
    <row r="38" spans="2:16" s="1" customFormat="1" x14ac:dyDescent="0.2">
      <c r="B38" s="22" t="s">
        <v>17</v>
      </c>
      <c r="C38" s="24">
        <v>2010</v>
      </c>
      <c r="D38" s="25" t="s">
        <v>16</v>
      </c>
      <c r="E38" s="26" t="s">
        <v>11</v>
      </c>
      <c r="F38" s="26"/>
      <c r="G38" s="32" t="s">
        <v>15</v>
      </c>
      <c r="H38" s="22">
        <v>29543</v>
      </c>
      <c r="I38" s="24">
        <v>29543</v>
      </c>
    </row>
    <row r="39" spans="2:16" s="1" customFormat="1" x14ac:dyDescent="0.2">
      <c r="B39" s="22" t="s">
        <v>17</v>
      </c>
      <c r="C39" s="24">
        <v>2010</v>
      </c>
      <c r="D39" s="25" t="s">
        <v>30</v>
      </c>
      <c r="E39" s="26" t="s">
        <v>11</v>
      </c>
      <c r="F39" s="26"/>
      <c r="G39" s="32" t="s">
        <v>15</v>
      </c>
      <c r="H39" s="22">
        <v>102105</v>
      </c>
      <c r="I39" s="24">
        <v>102105</v>
      </c>
    </row>
    <row r="40" spans="2:16" s="1" customFormat="1" x14ac:dyDescent="0.2">
      <c r="B40" s="27" t="s">
        <v>5</v>
      </c>
      <c r="C40" s="28">
        <v>2010</v>
      </c>
      <c r="D40" s="29" t="s">
        <v>31</v>
      </c>
      <c r="E40" s="30" t="s">
        <v>9</v>
      </c>
      <c r="F40" s="30"/>
      <c r="G40" s="32" t="s">
        <v>15</v>
      </c>
      <c r="H40" s="27">
        <v>20250</v>
      </c>
      <c r="I40" s="28"/>
    </row>
    <row r="41" spans="2:16" s="1" customFormat="1" x14ac:dyDescent="0.2">
      <c r="B41" s="22" t="s">
        <v>17</v>
      </c>
      <c r="C41" s="24">
        <v>2011</v>
      </c>
      <c r="D41" s="25" t="s">
        <v>32</v>
      </c>
      <c r="E41" s="26" t="s">
        <v>11</v>
      </c>
      <c r="F41" s="26"/>
      <c r="G41" s="33" t="s">
        <v>0</v>
      </c>
      <c r="H41" s="22">
        <v>121573</v>
      </c>
      <c r="I41" s="24">
        <v>121573</v>
      </c>
    </row>
    <row r="42" spans="2:16" s="1" customFormat="1" ht="15.95" customHeight="1" x14ac:dyDescent="0.2">
      <c r="B42" s="22" t="s">
        <v>17</v>
      </c>
      <c r="C42" s="24">
        <v>2011</v>
      </c>
      <c r="D42" s="25" t="s">
        <v>33</v>
      </c>
      <c r="E42" s="26" t="s">
        <v>9</v>
      </c>
      <c r="F42" s="26"/>
      <c r="G42" s="32" t="s">
        <v>15</v>
      </c>
      <c r="H42" s="22">
        <v>132845</v>
      </c>
      <c r="I42" s="24">
        <v>132845</v>
      </c>
    </row>
    <row r="43" spans="2:16" s="1" customFormat="1" x14ac:dyDescent="0.2">
      <c r="B43" s="31" t="s">
        <v>20</v>
      </c>
      <c r="C43" s="31">
        <v>2011</v>
      </c>
      <c r="D43" s="31" t="s">
        <v>48</v>
      </c>
      <c r="E43" s="31" t="s">
        <v>18</v>
      </c>
      <c r="F43" s="31"/>
      <c r="G43" s="8" t="s">
        <v>26</v>
      </c>
      <c r="H43" s="31">
        <v>371450</v>
      </c>
      <c r="I43" s="31"/>
    </row>
    <row r="44" spans="2:16" s="1" customFormat="1" ht="15.95" customHeight="1" x14ac:dyDescent="0.2">
      <c r="B44" s="22" t="s">
        <v>17</v>
      </c>
      <c r="C44" s="24">
        <v>2012</v>
      </c>
      <c r="D44" s="25" t="s">
        <v>52</v>
      </c>
      <c r="E44" s="26" t="s">
        <v>9</v>
      </c>
      <c r="F44" s="26"/>
      <c r="G44" s="32" t="s">
        <v>15</v>
      </c>
      <c r="H44" s="22">
        <v>60878</v>
      </c>
      <c r="I44" s="24">
        <v>60878</v>
      </c>
    </row>
    <row r="45" spans="2:16" s="1" customFormat="1" x14ac:dyDescent="0.2">
      <c r="B45" s="22" t="s">
        <v>17</v>
      </c>
      <c r="C45" s="24">
        <v>2012</v>
      </c>
      <c r="D45" s="25" t="s">
        <v>53</v>
      </c>
      <c r="E45" s="26" t="s">
        <v>9</v>
      </c>
      <c r="F45" s="26"/>
      <c r="G45" s="32" t="s">
        <v>15</v>
      </c>
      <c r="H45" s="22">
        <v>92265</v>
      </c>
      <c r="I45" s="24">
        <v>92265</v>
      </c>
    </row>
    <row r="46" spans="2:16" s="1" customFormat="1" x14ac:dyDescent="0.2">
      <c r="B46" s="31" t="s">
        <v>55</v>
      </c>
      <c r="C46" s="31">
        <v>2012</v>
      </c>
      <c r="D46" s="31" t="s">
        <v>54</v>
      </c>
      <c r="E46" s="31" t="s">
        <v>18</v>
      </c>
      <c r="F46" s="31"/>
      <c r="G46" s="32" t="s">
        <v>15</v>
      </c>
      <c r="H46" s="31"/>
      <c r="I46" s="31"/>
    </row>
    <row r="47" spans="2:16" s="1" customFormat="1" x14ac:dyDescent="0.2">
      <c r="B47" s="27" t="s">
        <v>5</v>
      </c>
      <c r="C47" s="28">
        <v>2012</v>
      </c>
      <c r="D47" s="29" t="s">
        <v>36</v>
      </c>
      <c r="E47" s="30" t="s">
        <v>9</v>
      </c>
      <c r="F47" s="30"/>
      <c r="G47" s="12" t="s">
        <v>49</v>
      </c>
      <c r="H47" s="27">
        <v>46238</v>
      </c>
      <c r="I47" s="28"/>
    </row>
    <row r="48" spans="2:16" s="1" customFormat="1" x14ac:dyDescent="0.2">
      <c r="B48" s="22" t="s">
        <v>17</v>
      </c>
      <c r="C48" s="24">
        <v>2012</v>
      </c>
      <c r="D48" s="25" t="s">
        <v>51</v>
      </c>
      <c r="E48" s="26" t="s">
        <v>23</v>
      </c>
      <c r="F48" s="26"/>
      <c r="G48" s="12" t="s">
        <v>49</v>
      </c>
      <c r="H48" s="22">
        <v>11848</v>
      </c>
      <c r="I48" s="24">
        <v>11848</v>
      </c>
    </row>
    <row r="49" spans="1:23" s="1" customFormat="1" x14ac:dyDescent="0.2">
      <c r="B49" s="22" t="s">
        <v>17</v>
      </c>
      <c r="C49" s="24">
        <v>2012</v>
      </c>
      <c r="D49" s="25" t="s">
        <v>56</v>
      </c>
      <c r="E49" s="26" t="s">
        <v>9</v>
      </c>
      <c r="F49" s="26"/>
      <c r="G49" s="13" t="s">
        <v>26</v>
      </c>
      <c r="H49" s="22">
        <v>205245</v>
      </c>
      <c r="I49" s="24">
        <v>205245</v>
      </c>
    </row>
    <row r="50" spans="1:23" s="1" customFormat="1" x14ac:dyDescent="0.2">
      <c r="B50" s="22" t="s">
        <v>17</v>
      </c>
      <c r="C50" s="24">
        <v>2013</v>
      </c>
      <c r="D50" s="25" t="s">
        <v>10</v>
      </c>
      <c r="E50" s="26" t="s">
        <v>9</v>
      </c>
      <c r="F50" s="26"/>
      <c r="G50" s="32" t="s">
        <v>15</v>
      </c>
      <c r="H50" s="22">
        <v>90374</v>
      </c>
      <c r="I50" s="24">
        <v>90374</v>
      </c>
    </row>
    <row r="51" spans="1:23" s="1" customFormat="1" x14ac:dyDescent="0.2">
      <c r="B51" s="22" t="s">
        <v>17</v>
      </c>
      <c r="C51" s="24">
        <v>2013</v>
      </c>
      <c r="D51" s="25" t="s">
        <v>41</v>
      </c>
      <c r="E51" s="26" t="s">
        <v>9</v>
      </c>
      <c r="F51" s="26"/>
      <c r="G51" s="32" t="s">
        <v>15</v>
      </c>
      <c r="H51" s="22">
        <v>134033</v>
      </c>
      <c r="I51" s="24">
        <v>134033</v>
      </c>
    </row>
    <row r="52" spans="1:23" s="11" customFormat="1" x14ac:dyDescent="0.2">
      <c r="A52" s="1"/>
      <c r="B52" s="22" t="s">
        <v>17</v>
      </c>
      <c r="C52" s="24">
        <v>2013</v>
      </c>
      <c r="D52" s="25" t="s">
        <v>42</v>
      </c>
      <c r="E52" s="26" t="s">
        <v>9</v>
      </c>
      <c r="F52" s="26"/>
      <c r="G52" s="32" t="s">
        <v>15</v>
      </c>
      <c r="H52" s="22">
        <v>193593</v>
      </c>
      <c r="I52" s="24">
        <v>193593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s="11" customFormat="1" x14ac:dyDescent="0.2">
      <c r="A53" s="1"/>
      <c r="B53" s="22" t="s">
        <v>17</v>
      </c>
      <c r="C53" s="24">
        <v>2013</v>
      </c>
      <c r="D53" s="25" t="s">
        <v>58</v>
      </c>
      <c r="E53" s="26" t="s">
        <v>67</v>
      </c>
      <c r="F53" s="26"/>
      <c r="G53" s="32" t="s">
        <v>15</v>
      </c>
      <c r="H53" s="22">
        <v>273442</v>
      </c>
      <c r="I53" s="24">
        <v>273442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s="11" customFormat="1" x14ac:dyDescent="0.2">
      <c r="A54" s="1"/>
      <c r="B54" s="27" t="s">
        <v>5</v>
      </c>
      <c r="C54" s="28">
        <v>2013</v>
      </c>
      <c r="D54" s="29" t="s">
        <v>61</v>
      </c>
      <c r="E54" s="30" t="s">
        <v>9</v>
      </c>
      <c r="F54" s="30"/>
      <c r="G54" s="32" t="s">
        <v>15</v>
      </c>
      <c r="H54" s="27"/>
      <c r="I54" s="2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s="11" customFormat="1" x14ac:dyDescent="0.2">
      <c r="A55" s="1"/>
      <c r="B55" s="22" t="s">
        <v>17</v>
      </c>
      <c r="C55" s="24">
        <v>2013</v>
      </c>
      <c r="D55" s="25" t="s">
        <v>59</v>
      </c>
      <c r="E55" s="26" t="s">
        <v>9</v>
      </c>
      <c r="F55" s="26"/>
      <c r="G55" s="32" t="s">
        <v>15</v>
      </c>
      <c r="H55" s="22">
        <v>31776</v>
      </c>
      <c r="I55" s="24">
        <v>31776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s="11" customFormat="1" x14ac:dyDescent="0.2">
      <c r="A56" s="1"/>
      <c r="B56" s="22" t="s">
        <v>17</v>
      </c>
      <c r="C56" s="24">
        <v>2015</v>
      </c>
      <c r="D56" s="25" t="s">
        <v>2</v>
      </c>
      <c r="E56" s="26" t="s">
        <v>1</v>
      </c>
      <c r="F56" s="26"/>
      <c r="G56" s="8" t="s">
        <v>26</v>
      </c>
      <c r="H56" s="22">
        <v>145762</v>
      </c>
      <c r="I56" s="24">
        <v>145762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s="11" customFormat="1" x14ac:dyDescent="0.2">
      <c r="A57" s="1"/>
      <c r="B57" s="22" t="s">
        <v>17</v>
      </c>
      <c r="C57" s="24">
        <v>2015</v>
      </c>
      <c r="D57" s="25" t="s">
        <v>43</v>
      </c>
      <c r="E57" s="26" t="s">
        <v>67</v>
      </c>
      <c r="F57" s="26"/>
      <c r="G57" s="32" t="s">
        <v>15</v>
      </c>
      <c r="H57" s="22">
        <v>230570</v>
      </c>
      <c r="I57" s="24">
        <v>230570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s="11" customFormat="1" x14ac:dyDescent="0.2">
      <c r="A58" s="1"/>
      <c r="B58" s="22" t="s">
        <v>17</v>
      </c>
      <c r="C58" s="24">
        <v>2015</v>
      </c>
      <c r="D58" s="25" t="s">
        <v>62</v>
      </c>
      <c r="E58" s="26" t="s">
        <v>67</v>
      </c>
      <c r="F58" s="26"/>
      <c r="G58" s="32" t="s">
        <v>15</v>
      </c>
      <c r="H58" s="22">
        <v>460000</v>
      </c>
      <c r="I58" s="22">
        <v>460000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s="11" customFormat="1" x14ac:dyDescent="0.2">
      <c r="A59" s="1"/>
      <c r="B59" s="22" t="s">
        <v>17</v>
      </c>
      <c r="C59" s="22">
        <v>2015</v>
      </c>
      <c r="D59" s="25" t="s">
        <v>69</v>
      </c>
      <c r="E59" s="22" t="s">
        <v>50</v>
      </c>
      <c r="F59" s="22"/>
      <c r="G59" s="8" t="s">
        <v>26</v>
      </c>
      <c r="H59" s="22">
        <v>338000</v>
      </c>
      <c r="I59" s="22">
        <v>338000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s="11" customFormat="1" x14ac:dyDescent="0.2">
      <c r="A60" s="1"/>
      <c r="B60" s="22" t="s">
        <v>17</v>
      </c>
      <c r="C60" s="22">
        <v>2016</v>
      </c>
      <c r="D60" s="25" t="s">
        <v>70</v>
      </c>
      <c r="E60" s="22" t="s">
        <v>67</v>
      </c>
      <c r="F60" s="22"/>
      <c r="G60" s="32" t="s">
        <v>15</v>
      </c>
      <c r="H60" s="22">
        <v>8340</v>
      </c>
      <c r="I60" s="22">
        <v>8340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s="11" customFormat="1" x14ac:dyDescent="0.2">
      <c r="A61" s="1"/>
      <c r="B61" s="27" t="s">
        <v>73</v>
      </c>
      <c r="C61" s="28">
        <v>2016</v>
      </c>
      <c r="D61" s="29" t="s">
        <v>63</v>
      </c>
      <c r="E61" s="30" t="s">
        <v>67</v>
      </c>
      <c r="F61" s="30"/>
      <c r="G61" s="32" t="s">
        <v>15</v>
      </c>
      <c r="H61" s="27">
        <v>20000</v>
      </c>
      <c r="I61" s="2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s="11" customFormat="1" ht="13.5" thickBot="1" x14ac:dyDescent="0.25">
      <c r="A62" s="1"/>
      <c r="B62" s="1"/>
      <c r="C62" s="1"/>
      <c r="D62" s="38"/>
      <c r="E62" s="36"/>
      <c r="F62" s="36"/>
      <c r="G62" s="1"/>
      <c r="H62" s="36"/>
      <c r="I62" s="3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27" thickTop="1" thickBot="1" x14ac:dyDescent="0.25">
      <c r="A63" s="1"/>
      <c r="B63" s="34" t="s">
        <v>14</v>
      </c>
      <c r="C63" s="34" t="s">
        <v>34</v>
      </c>
      <c r="D63" s="34" t="s">
        <v>13</v>
      </c>
      <c r="E63" s="34" t="s">
        <v>12</v>
      </c>
      <c r="F63" s="34"/>
      <c r="G63" s="34"/>
      <c r="H63" s="34" t="s">
        <v>44</v>
      </c>
      <c r="I63" s="34" t="s">
        <v>45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1"/>
      <c r="B64" s="1" t="s">
        <v>17</v>
      </c>
      <c r="C64" s="1">
        <v>2014</v>
      </c>
      <c r="D64" s="1" t="s">
        <v>68</v>
      </c>
      <c r="E64" s="35" t="s">
        <v>67</v>
      </c>
      <c r="F64" s="1"/>
      <c r="G64" s="1"/>
      <c r="H64" s="10">
        <v>29000</v>
      </c>
      <c r="I64" s="10">
        <v>29000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1"/>
      <c r="B65" s="1" t="s">
        <v>17</v>
      </c>
      <c r="C65" s="1">
        <v>2012</v>
      </c>
      <c r="D65" s="1" t="s">
        <v>57</v>
      </c>
      <c r="E65" s="35" t="s">
        <v>67</v>
      </c>
      <c r="F65" s="1"/>
      <c r="G65" s="1"/>
      <c r="H65" s="10">
        <v>390000</v>
      </c>
      <c r="I65" s="10">
        <v>390000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s="11" customFormat="1" x14ac:dyDescent="0.2">
      <c r="A66" s="1"/>
      <c r="B66" s="1" t="s">
        <v>17</v>
      </c>
      <c r="C66" s="1">
        <v>2011</v>
      </c>
      <c r="D66" s="1" t="s">
        <v>62</v>
      </c>
      <c r="E66" s="35" t="s">
        <v>67</v>
      </c>
      <c r="F66" s="1"/>
      <c r="G66" s="1"/>
      <c r="H66" s="10">
        <v>460000</v>
      </c>
      <c r="I66" s="10">
        <v>460000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1"/>
      <c r="B67" s="1" t="s">
        <v>17</v>
      </c>
      <c r="C67" s="1">
        <v>2014</v>
      </c>
      <c r="D67" s="1" t="s">
        <v>60</v>
      </c>
      <c r="E67" s="35" t="s">
        <v>67</v>
      </c>
      <c r="F67" s="1"/>
      <c r="G67" s="1"/>
      <c r="H67" s="10">
        <v>83000</v>
      </c>
      <c r="I67" s="10">
        <v>83000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1"/>
      <c r="B68" s="1" t="s">
        <v>17</v>
      </c>
      <c r="C68" s="1">
        <v>2009</v>
      </c>
      <c r="D68" s="1" t="s">
        <v>71</v>
      </c>
      <c r="E68" s="36" t="s">
        <v>67</v>
      </c>
      <c r="F68" s="36"/>
      <c r="G68" s="1"/>
      <c r="H68" s="37">
        <v>110000</v>
      </c>
      <c r="I68" s="37">
        <v>110000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1"/>
      <c r="B69" s="1" t="s">
        <v>17</v>
      </c>
      <c r="C69" s="1">
        <v>2015</v>
      </c>
      <c r="D69" s="38" t="s">
        <v>35</v>
      </c>
      <c r="E69" s="35" t="s">
        <v>67</v>
      </c>
      <c r="F69" s="36"/>
      <c r="G69" s="1"/>
      <c r="H69" s="36">
        <v>89745</v>
      </c>
      <c r="I69" s="36">
        <v>89745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1"/>
      <c r="B70" s="1" t="s">
        <v>5</v>
      </c>
      <c r="C70" s="1">
        <v>2015</v>
      </c>
      <c r="D70" s="1" t="s">
        <v>72</v>
      </c>
      <c r="E70" s="35" t="s">
        <v>67</v>
      </c>
      <c r="F70" s="1"/>
      <c r="G70" s="1"/>
      <c r="H70" s="10">
        <v>40000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1"/>
      <c r="B71" s="1" t="s">
        <v>17</v>
      </c>
      <c r="C71" s="1">
        <v>2015</v>
      </c>
      <c r="D71" s="1" t="s">
        <v>64</v>
      </c>
      <c r="E71" s="1" t="s">
        <v>67</v>
      </c>
      <c r="F71" s="1"/>
      <c r="G71" s="1"/>
      <c r="H71" s="10">
        <v>75000</v>
      </c>
      <c r="I71" s="10">
        <v>75000</v>
      </c>
      <c r="J71" s="1"/>
    </row>
    <row r="72" spans="1:23" ht="25.5" x14ac:dyDescent="0.2">
      <c r="A72" s="1"/>
      <c r="B72" s="1" t="s">
        <v>17</v>
      </c>
      <c r="C72" s="1">
        <v>2015</v>
      </c>
      <c r="D72" s="16" t="s">
        <v>66</v>
      </c>
      <c r="E72" s="35" t="s">
        <v>67</v>
      </c>
      <c r="F72" s="1"/>
      <c r="G72" s="1"/>
      <c r="H72" s="10">
        <v>78000</v>
      </c>
      <c r="I72" s="10">
        <v>78000</v>
      </c>
      <c r="J72" s="1"/>
    </row>
    <row r="73" spans="1:23" ht="25.5" x14ac:dyDescent="0.2">
      <c r="A73" s="1"/>
      <c r="B73" s="1" t="s">
        <v>17</v>
      </c>
      <c r="C73" s="1">
        <v>2015</v>
      </c>
      <c r="D73" s="16" t="s">
        <v>65</v>
      </c>
      <c r="E73" s="35" t="s">
        <v>67</v>
      </c>
      <c r="F73" s="1"/>
      <c r="G73" s="1"/>
      <c r="H73" s="21">
        <v>130000</v>
      </c>
      <c r="I73" s="21">
        <v>130000</v>
      </c>
      <c r="J73" s="1"/>
    </row>
  </sheetData>
  <sortState ref="B29:I58">
    <sortCondition ref="C29:C58"/>
  </sortState>
  <mergeCells count="4">
    <mergeCell ref="A1:M1"/>
    <mergeCell ref="A2:M2"/>
    <mergeCell ref="B4:D4"/>
    <mergeCell ref="B5:D5"/>
  </mergeCells>
  <hyperlinks>
    <hyperlink ref="B5" r:id="rId1"/>
    <hyperlink ref="D29" r:id="rId2"/>
    <hyperlink ref="D30" r:id="rId3"/>
    <hyperlink ref="D56" r:id="rId4"/>
    <hyperlink ref="D31" r:id="rId5"/>
    <hyperlink ref="D37" r:id="rId6"/>
    <hyperlink ref="D32" r:id="rId7"/>
    <hyperlink ref="D33" r:id="rId8"/>
    <hyperlink ref="D50" r:id="rId9"/>
    <hyperlink ref="D53" r:id="rId10" display="Husking Union Building (HUB Student Union)"/>
    <hyperlink ref="D39" r:id="rId11"/>
    <hyperlink ref="D40" r:id="rId12"/>
    <hyperlink ref="D42" r:id="rId13"/>
    <hyperlink ref="D41" r:id="rId14"/>
    <hyperlink ref="D47" r:id="rId15"/>
    <hyperlink ref="D54" r:id="rId16"/>
    <hyperlink ref="D69" r:id="rId17"/>
  </hyperlinks>
  <pageMargins left="0.75" right="0.75" top="1" bottom="1" header="0.5" footer="0.5"/>
  <pageSetup orientation="portrait" horizontalDpi="4294967292" verticalDpi="4294967292" r:id="rId18"/>
  <drawing r:id="rId19"/>
  <tableParts count="1">
    <tablePart r:id="rId2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</dc:creator>
  <cp:lastModifiedBy>Student Office Assistant</cp:lastModifiedBy>
  <dcterms:created xsi:type="dcterms:W3CDTF">2011-04-14T18:44:44Z</dcterms:created>
  <dcterms:modified xsi:type="dcterms:W3CDTF">2016-04-27T19:00:45Z</dcterms:modified>
</cp:coreProperties>
</file>