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roups\oess\Awards &amp; Metrics\Sustainability Dashboard\Sustainability Dashboard\Water\"/>
    </mc:Choice>
  </mc:AlternateContent>
  <bookViews>
    <workbookView xWindow="0" yWindow="0" windowWidth="19200" windowHeight="11595" tabRatio="500"/>
  </bookViews>
  <sheets>
    <sheet name="Water" sheetId="1" r:id="rId1"/>
  </sheets>
  <externalReferences>
    <externalReference r:id="rId2"/>
    <externalReference r:id="rId3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/>
</workbook>
</file>

<file path=xl/calcChain.xml><?xml version="1.0" encoding="utf-8"?>
<calcChain xmlns="http://schemas.openxmlformats.org/spreadsheetml/2006/main">
  <c r="X46" i="1" l="1"/>
  <c r="V46" i="1"/>
  <c r="W46" i="1"/>
  <c r="GR51" i="1"/>
  <c r="GQ51" i="1"/>
  <c r="GP51" i="1"/>
  <c r="T46" i="1" l="1"/>
  <c r="S46" i="1"/>
  <c r="U46" i="1"/>
  <c r="U44" i="1"/>
  <c r="AD42" i="1" l="1"/>
  <c r="AD43" i="1"/>
  <c r="AD44" i="1"/>
  <c r="AD45" i="1"/>
  <c r="AC42" i="1"/>
  <c r="AC43" i="1"/>
  <c r="AC44" i="1"/>
  <c r="AC45" i="1"/>
  <c r="AB43" i="1"/>
  <c r="AB44" i="1"/>
  <c r="AB45" i="1"/>
  <c r="AA43" i="1"/>
  <c r="AA44" i="1"/>
  <c r="AA45" i="1"/>
  <c r="Z45" i="1"/>
  <c r="Y45" i="1"/>
  <c r="X45" i="1"/>
  <c r="W45" i="1"/>
  <c r="V45" i="1"/>
  <c r="U45" i="1"/>
  <c r="T45" i="1"/>
  <c r="S45" i="1"/>
  <c r="AE45" i="1" l="1"/>
  <c r="O45" i="1"/>
  <c r="Z44" i="1" l="1"/>
  <c r="Y44" i="1"/>
  <c r="X44" i="1"/>
  <c r="W44" i="1"/>
  <c r="V44" i="1"/>
  <c r="V42" i="1"/>
  <c r="O44" i="1"/>
  <c r="O43" i="1"/>
  <c r="T44" i="1"/>
  <c r="S44" i="1"/>
  <c r="S43" i="1"/>
  <c r="T43" i="1"/>
  <c r="U43" i="1"/>
  <c r="V43" i="1"/>
  <c r="W43" i="1"/>
  <c r="X43" i="1"/>
  <c r="Y43" i="1"/>
  <c r="Z43" i="1"/>
  <c r="AB42" i="1"/>
  <c r="O42" i="1"/>
  <c r="AD41" i="1"/>
  <c r="AC41" i="1"/>
  <c r="AB41" i="1"/>
  <c r="AA42" i="1"/>
  <c r="Z42" i="1"/>
  <c r="Y42" i="1"/>
  <c r="X42" i="1"/>
  <c r="W42" i="1"/>
  <c r="U42" i="1"/>
  <c r="T42" i="1"/>
  <c r="S42" i="1"/>
  <c r="O41" i="1"/>
  <c r="EM50" i="1"/>
  <c r="EL50" i="1"/>
  <c r="EK50" i="1"/>
  <c r="EJ50" i="1"/>
  <c r="EI50" i="1"/>
  <c r="EH50" i="1"/>
  <c r="EG50" i="1"/>
  <c r="EF50" i="1"/>
  <c r="EE50" i="1"/>
  <c r="S41" i="1"/>
  <c r="T41" i="1"/>
  <c r="U41" i="1"/>
  <c r="V41" i="1"/>
  <c r="W41" i="1"/>
  <c r="X41" i="1"/>
  <c r="Y41" i="1"/>
  <c r="Z41" i="1"/>
  <c r="AA41" i="1"/>
  <c r="Y40" i="1"/>
  <c r="Z40" i="1"/>
  <c r="AA40" i="1"/>
  <c r="AB40" i="1"/>
  <c r="AC40" i="1"/>
  <c r="AD40" i="1"/>
  <c r="X40" i="1"/>
  <c r="W40" i="1"/>
  <c r="V40" i="1"/>
  <c r="U39" i="1"/>
  <c r="U40" i="1"/>
  <c r="AE40" i="1" s="1"/>
  <c r="T39" i="1"/>
  <c r="T40" i="1"/>
  <c r="S40" i="1"/>
  <c r="AC39" i="1"/>
  <c r="AD39" i="1"/>
  <c r="V39" i="1"/>
  <c r="W39" i="1"/>
  <c r="X39" i="1"/>
  <c r="Y39" i="1"/>
  <c r="Z39" i="1"/>
  <c r="AA39" i="1"/>
  <c r="AB39" i="1"/>
  <c r="S39" i="1"/>
  <c r="T38" i="1"/>
  <c r="U38" i="1"/>
  <c r="V38" i="1"/>
  <c r="W38" i="1"/>
  <c r="X38" i="1"/>
  <c r="Y38" i="1"/>
  <c r="Z38" i="1"/>
  <c r="AA38" i="1"/>
  <c r="AB38" i="1"/>
  <c r="AC38" i="1"/>
  <c r="AD38" i="1"/>
  <c r="S38" i="1"/>
  <c r="T37" i="1"/>
  <c r="U37" i="1"/>
  <c r="V37" i="1"/>
  <c r="AE37" i="1" s="1"/>
  <c r="W37" i="1"/>
  <c r="X37" i="1"/>
  <c r="Y37" i="1"/>
  <c r="Z37" i="1"/>
  <c r="AA37" i="1"/>
  <c r="AB37" i="1"/>
  <c r="AC37" i="1"/>
  <c r="AD37" i="1"/>
  <c r="S37" i="1"/>
  <c r="T36" i="1"/>
  <c r="U36" i="1"/>
  <c r="V36" i="1"/>
  <c r="W36" i="1"/>
  <c r="X36" i="1"/>
  <c r="Y36" i="1"/>
  <c r="Z36" i="1"/>
  <c r="AA36" i="1"/>
  <c r="AB36" i="1"/>
  <c r="AC36" i="1"/>
  <c r="AD36" i="1"/>
  <c r="S36" i="1"/>
  <c r="T35" i="1"/>
  <c r="U35" i="1"/>
  <c r="V35" i="1"/>
  <c r="W35" i="1"/>
  <c r="X35" i="1"/>
  <c r="Y35" i="1"/>
  <c r="Z35" i="1"/>
  <c r="AA35" i="1"/>
  <c r="AB35" i="1"/>
  <c r="AC35" i="1"/>
  <c r="AD35" i="1"/>
  <c r="S35" i="1"/>
  <c r="T34" i="1"/>
  <c r="U34" i="1"/>
  <c r="V34" i="1"/>
  <c r="W34" i="1"/>
  <c r="X34" i="1"/>
  <c r="Y34" i="1"/>
  <c r="Z34" i="1"/>
  <c r="AA34" i="1"/>
  <c r="AB34" i="1"/>
  <c r="AC34" i="1"/>
  <c r="AD34" i="1"/>
  <c r="S34" i="1"/>
  <c r="T33" i="1"/>
  <c r="U33" i="1"/>
  <c r="V33" i="1"/>
  <c r="W33" i="1"/>
  <c r="X33" i="1"/>
  <c r="Y33" i="1"/>
  <c r="Z33" i="1"/>
  <c r="AA33" i="1"/>
  <c r="AB33" i="1"/>
  <c r="AC33" i="1"/>
  <c r="AD33" i="1"/>
  <c r="S33" i="1"/>
  <c r="AE33" i="1" s="1"/>
  <c r="T32" i="1"/>
  <c r="U32" i="1"/>
  <c r="V32" i="1"/>
  <c r="W32" i="1"/>
  <c r="X32" i="1"/>
  <c r="Y32" i="1"/>
  <c r="Z32" i="1"/>
  <c r="AA32" i="1"/>
  <c r="AB32" i="1"/>
  <c r="AC32" i="1"/>
  <c r="AD32" i="1"/>
  <c r="S32" i="1"/>
  <c r="T31" i="1"/>
  <c r="U31" i="1"/>
  <c r="V31" i="1"/>
  <c r="W31" i="1"/>
  <c r="X31" i="1"/>
  <c r="Y31" i="1"/>
  <c r="Z31" i="1"/>
  <c r="AA31" i="1"/>
  <c r="AB31" i="1"/>
  <c r="AC31" i="1"/>
  <c r="AD31" i="1"/>
  <c r="S31" i="1"/>
  <c r="T30" i="1"/>
  <c r="U30" i="1"/>
  <c r="V30" i="1"/>
  <c r="AE30" i="1" s="1"/>
  <c r="W30" i="1"/>
  <c r="X30" i="1"/>
  <c r="Y30" i="1"/>
  <c r="Z30" i="1"/>
  <c r="AA30" i="1"/>
  <c r="AB30" i="1"/>
  <c r="AC30" i="1"/>
  <c r="AD30" i="1"/>
  <c r="S30" i="1"/>
  <c r="O30" i="1"/>
  <c r="O31" i="1"/>
  <c r="O32" i="1"/>
  <c r="O33" i="1"/>
  <c r="O34" i="1"/>
  <c r="O35" i="1"/>
  <c r="O36" i="1"/>
  <c r="O37" i="1"/>
  <c r="O38" i="1"/>
  <c r="O39" i="1"/>
  <c r="O40" i="1"/>
  <c r="AE32" i="1"/>
  <c r="AE43" i="1" l="1"/>
  <c r="AE31" i="1"/>
  <c r="AE34" i="1"/>
  <c r="AE35" i="1"/>
  <c r="AE36" i="1"/>
  <c r="AE38" i="1"/>
  <c r="AE39" i="1"/>
  <c r="AE41" i="1"/>
  <c r="AE42" i="1"/>
  <c r="AE44" i="1"/>
</calcChain>
</file>

<file path=xl/sharedStrings.xml><?xml version="1.0" encoding="utf-8"?>
<sst xmlns="http://schemas.openxmlformats.org/spreadsheetml/2006/main" count="73" uniqueCount="44">
  <si>
    <t>July 09 - June 10</t>
  </si>
  <si>
    <t>July 08 - June 09</t>
  </si>
  <si>
    <t>July 07 - June 08</t>
  </si>
  <si>
    <t>July 06 - June 07</t>
  </si>
  <si>
    <t>July 05 - June 06</t>
  </si>
  <si>
    <t>July 04 - June 05</t>
  </si>
  <si>
    <t>July 03 - June 04</t>
  </si>
  <si>
    <t>July 02 - June 03</t>
  </si>
  <si>
    <t>July 01 - June 02</t>
  </si>
  <si>
    <t>July 00 - June 01</t>
  </si>
  <si>
    <t>July 99 - June 00</t>
  </si>
  <si>
    <t>May</t>
  </si>
  <si>
    <t>Average for the year</t>
  </si>
  <si>
    <t>Jun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</si>
  <si>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</si>
  <si>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</si>
  <si>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</si>
  <si>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</si>
  <si>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</si>
  <si>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</si>
  <si>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</si>
  <si>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</si>
  <si>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</si>
  <si>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</si>
  <si>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Period</t>
  </si>
  <si>
    <t>Fiscal Year</t>
  </si>
  <si>
    <t>Total</t>
  </si>
  <si>
    <t>Monthly Water Consumption in Gallons</t>
  </si>
  <si>
    <t>Central System</t>
  </si>
  <si>
    <t>The data below is linked from the table above..why? Because I can't seem to create a graph that includes all of the data above (the reference gets too long and gets cut off)</t>
    <phoneticPr fontId="4" type="noConversion"/>
  </si>
  <si>
    <t>Average Daily Water Consumption in Gallons</t>
  </si>
  <si>
    <t>July 10 - June 11</t>
  </si>
  <si>
    <t>Data from UW Facilities</t>
  </si>
  <si>
    <t>Gallons</t>
  </si>
  <si>
    <t>Gallons/Day</t>
  </si>
  <si>
    <t>July 11 - June 12</t>
  </si>
  <si>
    <t>UW Water Consumption Metrics</t>
  </si>
  <si>
    <t>July 12 - June 13</t>
  </si>
  <si>
    <t>June 12-July 13</t>
  </si>
  <si>
    <t>July 13 - June 14</t>
  </si>
  <si>
    <t>July 13-June 14</t>
  </si>
  <si>
    <t>July 14 - June 15</t>
  </si>
  <si>
    <t>July 14-June 15</t>
  </si>
  <si>
    <t>July 15-June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</si>
</sst>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8"/>
      <color theme="0"/>
      <name val="Trebuchet MS"/>
      <family val="2"/>
    </font>
    <font>
      <sz val="22"/>
      <color theme="0"/>
      <name val="Trebuchet MS"/>
      <family val="2"/>
    </font>
    <font>
      <sz val="10"/>
      <name val="Verdana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CA3"/>
        <bgColor indexed="64"/>
      </patternFill>
    </fill>
    <fill>
      <patternFill patternType="solid">
        <fgColor rgb="FFBA96D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5" fillId="0" borderId="0" xfId="0" applyFont="1" applyFill="1" applyBorder="1"/>
    <xf numFmtId="0" fontId="0" fillId="0" borderId="0" xfId="0" applyFill="1" applyBorder="1"/>
    <xf numFmtId="3" fontId="6" fillId="0" borderId="0" xfId="0" applyNumberFormat="1" applyFont="1" applyFill="1" applyBorder="1"/>
    <xf numFmtId="17" fontId="0" fillId="0" borderId="0" xfId="0" applyNumberFormat="1"/>
    <xf numFmtId="3" fontId="7" fillId="0" borderId="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" fontId="0" fillId="0" borderId="0" xfId="0" applyNumberFormat="1" applyFill="1" applyBorder="1"/>
    <xf numFmtId="0" fontId="14" fillId="0" borderId="0" xfId="0" applyFont="1"/>
    <xf numFmtId="164" fontId="14" fillId="0" borderId="0" xfId="1" applyNumberFormat="1" applyFont="1"/>
    <xf numFmtId="0" fontId="14" fillId="0" borderId="0" xfId="0" applyFont="1" applyFill="1" applyBorder="1"/>
    <xf numFmtId="0" fontId="15" fillId="0" borderId="0" xfId="0" applyFont="1"/>
    <xf numFmtId="0" fontId="14" fillId="0" borderId="2" xfId="0" applyFont="1" applyBorder="1"/>
    <xf numFmtId="17" fontId="14" fillId="2" borderId="2" xfId="0" applyNumberFormat="1" applyFont="1" applyFill="1" applyBorder="1"/>
    <xf numFmtId="0" fontId="16" fillId="0" borderId="0" xfId="0" applyFont="1" applyFill="1" applyBorder="1"/>
    <xf numFmtId="3" fontId="14" fillId="0" borderId="0" xfId="0" applyNumberFormat="1" applyFont="1" applyFill="1" applyBorder="1"/>
    <xf numFmtId="165" fontId="17" fillId="0" borderId="0" xfId="13" applyNumberFormat="1" applyFont="1"/>
    <xf numFmtId="165" fontId="14" fillId="0" borderId="0" xfId="14" applyNumberFormat="1" applyFont="1"/>
    <xf numFmtId="0" fontId="16" fillId="0" borderId="0" xfId="0" applyFont="1"/>
    <xf numFmtId="1" fontId="14" fillId="0" borderId="0" xfId="0" applyNumberFormat="1" applyFont="1" applyFill="1" applyBorder="1"/>
    <xf numFmtId="3" fontId="14" fillId="0" borderId="0" xfId="0" applyNumberFormat="1" applyFo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164" fontId="16" fillId="0" borderId="0" xfId="1" applyNumberFormat="1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3" fontId="16" fillId="0" borderId="0" xfId="0" applyNumberFormat="1" applyFont="1"/>
    <xf numFmtId="0" fontId="12" fillId="3" borderId="0" xfId="0" applyFont="1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/>
    <xf numFmtId="0" fontId="11" fillId="3" borderId="0" xfId="0" applyFont="1" applyFill="1" applyAlignment="1">
      <alignment horizontal="center"/>
    </xf>
  </cellXfs>
  <cellStyles count="15">
    <cellStyle name="Comma" xfId="14" builtinId="3"/>
    <cellStyle name="Comma 2" xfId="11"/>
    <cellStyle name="Comma 3" xfId="1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0"/>
    <cellStyle name="Normal 3" xfId="12"/>
    <cellStyle name="Percent" xfId="1" builtinId="5"/>
  </cellStyles>
  <dxfs count="0"/>
  <tableStyles count="0" defaultTableStyle="TableStyleMedium9" defaultPivotStyle="PivotStyleMedium4"/>
  <colors>
    <mruColors>
      <color rgb="FF33006F"/>
      <color rgb="FFBA96DE"/>
      <color rgb="FFFFFCA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Average Gallons per Day</a:t>
            </a:r>
          </a:p>
          <a:p>
            <a:pPr algn="ctr"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By Fiscal Year 2000-2014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48579547030383E-2"/>
          <c:y val="0.15942439125802343"/>
          <c:w val="0.67782568750779559"/>
          <c:h val="0.66203778532554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Water!$Q$28</c:f>
              <c:strCache>
                <c:ptCount val="1"/>
                <c:pt idx="0">
                  <c:v>Average Daily Water Consumption in Gallons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Water!$A$30:$A$45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Water!$AE$30:$AE$45</c:f>
              <c:numCache>
                <c:formatCode>#,##0</c:formatCode>
                <c:ptCount val="16"/>
                <c:pt idx="0">
                  <c:v>1761762.8617639525</c:v>
                </c:pt>
                <c:pt idx="1">
                  <c:v>1855040</c:v>
                </c:pt>
                <c:pt idx="2">
                  <c:v>1492537.36827957</c:v>
                </c:pt>
                <c:pt idx="3">
                  <c:v>1376943.3333333333</c:v>
                </c:pt>
                <c:pt idx="4">
                  <c:v>1322090</c:v>
                </c:pt>
                <c:pt idx="5">
                  <c:v>1287806.6666666667</c:v>
                </c:pt>
                <c:pt idx="6">
                  <c:v>1207721.1158794162</c:v>
                </c:pt>
                <c:pt idx="7">
                  <c:v>1199916.6666666667</c:v>
                </c:pt>
                <c:pt idx="8">
                  <c:v>1154924.4328853048</c:v>
                </c:pt>
                <c:pt idx="9">
                  <c:v>1037226.6666666666</c:v>
                </c:pt>
                <c:pt idx="10">
                  <c:v>1117854.6070340502</c:v>
                </c:pt>
                <c:pt idx="11">
                  <c:v>1055363.6559139786</c:v>
                </c:pt>
                <c:pt idx="12">
                  <c:v>1003353.4972158219</c:v>
                </c:pt>
                <c:pt idx="13">
                  <c:v>999183.22580645175</c:v>
                </c:pt>
                <c:pt idx="14">
                  <c:v>944925.79569892457</c:v>
                </c:pt>
                <c:pt idx="15">
                  <c:v>1016467.7564516129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6278512"/>
        <c:axId val="-1806283408"/>
      </c:barChart>
      <c:catAx>
        <c:axId val="-180627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806283408"/>
        <c:crosses val="autoZero"/>
        <c:auto val="1"/>
        <c:lblAlgn val="ctr"/>
        <c:lblOffset val="100"/>
        <c:noMultiLvlLbl val="0"/>
      </c:catAx>
      <c:valAx>
        <c:axId val="-1806283408"/>
        <c:scaling>
          <c:orientation val="minMax"/>
          <c:max val="3000000"/>
        </c:scaling>
        <c:delete val="0"/>
        <c:axPos val="r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Gallons</a:t>
                </a:r>
              </a:p>
            </c:rich>
          </c:tx>
          <c:layout>
            <c:manualLayout>
              <c:xMode val="edge"/>
              <c:yMode val="edge"/>
              <c:x val="7.9774058790928318E-2"/>
              <c:y val="7.816506847535145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8062785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1" l="0.750000000000003" r="0.75000000000000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Average Gallons per Day</a:t>
            </a:r>
          </a:p>
          <a:p>
            <a:pPr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By Month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1494912941101"/>
          <c:y val="0.18139556116570199"/>
          <c:w val="0.82720545277507596"/>
          <c:h val="0.66203778532554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Water!$C$48:$GR$48</c:f>
              <c:numCache>
                <c:formatCode>General</c:formatCode>
                <c:ptCount val="198"/>
                <c:pt idx="0">
                  <c:v>1999</c:v>
                </c:pt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</c:numCache>
            </c:numRef>
          </c:cat>
          <c:val>
            <c:numRef>
              <c:f>Water!$C$51:$GR$51</c:f>
              <c:numCache>
                <c:formatCode>#,##0</c:formatCode>
                <c:ptCount val="198"/>
                <c:pt idx="0">
                  <c:v>2083059.6774193549</c:v>
                </c:pt>
                <c:pt idx="1">
                  <c:v>2193643.1612903224</c:v>
                </c:pt>
                <c:pt idx="2">
                  <c:v>2206396.2999999998</c:v>
                </c:pt>
                <c:pt idx="3">
                  <c:v>1539362.5806451612</c:v>
                </c:pt>
                <c:pt idx="4">
                  <c:v>1699794.1666666667</c:v>
                </c:pt>
                <c:pt idx="5">
                  <c:v>1441848.3225806451</c:v>
                </c:pt>
                <c:pt idx="6">
                  <c:v>1381607.1612903227</c:v>
                </c:pt>
                <c:pt idx="7">
                  <c:v>1671325.2142857099</c:v>
                </c:pt>
                <c:pt idx="8">
                  <c:v>1605326.1290322582</c:v>
                </c:pt>
                <c:pt idx="9">
                  <c:v>1550398.4666666666</c:v>
                </c:pt>
                <c:pt idx="10">
                  <c:v>2055473.1612903227</c:v>
                </c:pt>
                <c:pt idx="11">
                  <c:v>1712920</c:v>
                </c:pt>
                <c:pt idx="12" formatCode="General">
                  <c:v>2273920</c:v>
                </c:pt>
                <c:pt idx="13" formatCode="General">
                  <c:v>2535720</c:v>
                </c:pt>
                <c:pt idx="14" formatCode="General">
                  <c:v>2049520</c:v>
                </c:pt>
                <c:pt idx="15" formatCode="General">
                  <c:v>2094400</c:v>
                </c:pt>
                <c:pt idx="16" formatCode="General">
                  <c:v>1555840</c:v>
                </c:pt>
                <c:pt idx="17" formatCode="General">
                  <c:v>1623160</c:v>
                </c:pt>
                <c:pt idx="18" formatCode="General">
                  <c:v>1615680</c:v>
                </c:pt>
                <c:pt idx="19" formatCode="General">
                  <c:v>1578280</c:v>
                </c:pt>
                <c:pt idx="20" formatCode="General">
                  <c:v>1907400</c:v>
                </c:pt>
                <c:pt idx="21" formatCode="General">
                  <c:v>1555840</c:v>
                </c:pt>
                <c:pt idx="22" formatCode="General">
                  <c:v>1653080</c:v>
                </c:pt>
                <c:pt idx="23" formatCode="General">
                  <c:v>1817640</c:v>
                </c:pt>
                <c:pt idx="24" formatCode="0">
                  <c:v>1880808.4193548388</c:v>
                </c:pt>
                <c:pt idx="25" formatCode="0">
                  <c:v>1907400</c:v>
                </c:pt>
                <c:pt idx="26" formatCode="0">
                  <c:v>1653080</c:v>
                </c:pt>
                <c:pt idx="27" formatCode="0">
                  <c:v>1451120</c:v>
                </c:pt>
                <c:pt idx="28" formatCode="0">
                  <c:v>1503480</c:v>
                </c:pt>
                <c:pt idx="29" formatCode="0">
                  <c:v>1353880</c:v>
                </c:pt>
                <c:pt idx="30" formatCode="0">
                  <c:v>1144440</c:v>
                </c:pt>
                <c:pt idx="31" formatCode="0">
                  <c:v>1391280</c:v>
                </c:pt>
                <c:pt idx="32" formatCode="0">
                  <c:v>1368840</c:v>
                </c:pt>
                <c:pt idx="33" formatCode="0">
                  <c:v>1338920</c:v>
                </c:pt>
                <c:pt idx="34" formatCode="0">
                  <c:v>1421200</c:v>
                </c:pt>
                <c:pt idx="35" formatCode="0">
                  <c:v>1496000</c:v>
                </c:pt>
                <c:pt idx="36" formatCode="0">
                  <c:v>1608200</c:v>
                </c:pt>
                <c:pt idx="37" formatCode="0">
                  <c:v>1757800</c:v>
                </c:pt>
                <c:pt idx="38" formatCode="0">
                  <c:v>1638120</c:v>
                </c:pt>
                <c:pt idx="39" formatCode="0">
                  <c:v>1510960</c:v>
                </c:pt>
                <c:pt idx="40" formatCode="0">
                  <c:v>1391280</c:v>
                </c:pt>
                <c:pt idx="41" formatCode="0">
                  <c:v>1136960</c:v>
                </c:pt>
                <c:pt idx="42" formatCode="0">
                  <c:v>1144440</c:v>
                </c:pt>
                <c:pt idx="43" formatCode="0">
                  <c:v>1256640</c:v>
                </c:pt>
                <c:pt idx="44" formatCode="0">
                  <c:v>1219240</c:v>
                </c:pt>
                <c:pt idx="45" formatCode="0">
                  <c:v>1122000</c:v>
                </c:pt>
                <c:pt idx="46" formatCode="0">
                  <c:v>1294040</c:v>
                </c:pt>
                <c:pt idx="47" formatCode="0">
                  <c:v>1443640</c:v>
                </c:pt>
                <c:pt idx="48" formatCode="0">
                  <c:v>1286560</c:v>
                </c:pt>
                <c:pt idx="49" formatCode="0">
                  <c:v>1645600</c:v>
                </c:pt>
                <c:pt idx="50" formatCode="0">
                  <c:v>1705440</c:v>
                </c:pt>
                <c:pt idx="51" formatCode="0">
                  <c:v>1623160</c:v>
                </c:pt>
                <c:pt idx="52" formatCode="0">
                  <c:v>1391280</c:v>
                </c:pt>
                <c:pt idx="53" formatCode="0">
                  <c:v>1144440</c:v>
                </c:pt>
                <c:pt idx="54" formatCode="0">
                  <c:v>1017280</c:v>
                </c:pt>
                <c:pt idx="55" formatCode="0">
                  <c:v>1039720</c:v>
                </c:pt>
                <c:pt idx="56" formatCode="0">
                  <c:v>1107040</c:v>
                </c:pt>
                <c:pt idx="57" formatCode="0">
                  <c:v>1114520</c:v>
                </c:pt>
                <c:pt idx="58" formatCode="0">
                  <c:v>1443640</c:v>
                </c:pt>
                <c:pt idx="59" formatCode="0">
                  <c:v>1346400</c:v>
                </c:pt>
                <c:pt idx="60" formatCode="0">
                  <c:v>1563320</c:v>
                </c:pt>
                <c:pt idx="61" formatCode="0">
                  <c:v>1563320</c:v>
                </c:pt>
                <c:pt idx="62" formatCode="0">
                  <c:v>1570800</c:v>
                </c:pt>
                <c:pt idx="63" formatCode="0">
                  <c:v>1391280</c:v>
                </c:pt>
                <c:pt idx="64" formatCode="0">
                  <c:v>1189320</c:v>
                </c:pt>
                <c:pt idx="65" formatCode="0">
                  <c:v>1159400</c:v>
                </c:pt>
                <c:pt idx="66" formatCode="0">
                  <c:v>1032240</c:v>
                </c:pt>
                <c:pt idx="67" formatCode="0">
                  <c:v>1189320</c:v>
                </c:pt>
                <c:pt idx="68" formatCode="0">
                  <c:v>1069640</c:v>
                </c:pt>
                <c:pt idx="69" formatCode="0">
                  <c:v>1144440</c:v>
                </c:pt>
                <c:pt idx="70" formatCode="0">
                  <c:v>1024760</c:v>
                </c:pt>
                <c:pt idx="71" formatCode="0">
                  <c:v>1555840</c:v>
                </c:pt>
                <c:pt idx="72" formatCode="0">
                  <c:v>1338920</c:v>
                </c:pt>
                <c:pt idx="73" formatCode="0">
                  <c:v>1533400</c:v>
                </c:pt>
                <c:pt idx="74" formatCode="0">
                  <c:v>1421200</c:v>
                </c:pt>
                <c:pt idx="75" formatCode="0">
                  <c:v>1353880</c:v>
                </c:pt>
                <c:pt idx="76" formatCode="0">
                  <c:v>1264120</c:v>
                </c:pt>
                <c:pt idx="77" formatCode="0">
                  <c:v>1062160</c:v>
                </c:pt>
                <c:pt idx="78" formatCode="0">
                  <c:v>918712.19354838715</c:v>
                </c:pt>
                <c:pt idx="79" formatCode="0">
                  <c:v>1103155.5357142857</c:v>
                </c:pt>
                <c:pt idx="80" formatCode="0">
                  <c:v>1053757.4516129033</c:v>
                </c:pt>
                <c:pt idx="81" formatCode="0">
                  <c:v>1080438.5</c:v>
                </c:pt>
                <c:pt idx="82" formatCode="0">
                  <c:v>1148463.7096774194</c:v>
                </c:pt>
                <c:pt idx="83" formatCode="0">
                  <c:v>1214446</c:v>
                </c:pt>
                <c:pt idx="84" formatCode="0">
                  <c:v>1436160</c:v>
                </c:pt>
                <c:pt idx="85" formatCode="0">
                  <c:v>1795200</c:v>
                </c:pt>
                <c:pt idx="86" formatCode="0">
                  <c:v>1458600</c:v>
                </c:pt>
                <c:pt idx="87" formatCode="0">
                  <c:v>1226720</c:v>
                </c:pt>
                <c:pt idx="88" formatCode="0">
                  <c:v>1151920</c:v>
                </c:pt>
                <c:pt idx="89" formatCode="0">
                  <c:v>1032240</c:v>
                </c:pt>
                <c:pt idx="90" formatCode="0">
                  <c:v>897600</c:v>
                </c:pt>
                <c:pt idx="91" formatCode="0">
                  <c:v>1017280</c:v>
                </c:pt>
                <c:pt idx="92" formatCode="0">
                  <c:v>994840</c:v>
                </c:pt>
                <c:pt idx="93" formatCode="0">
                  <c:v>1017280</c:v>
                </c:pt>
                <c:pt idx="94" formatCode="0">
                  <c:v>1069640</c:v>
                </c:pt>
                <c:pt idx="95" formatCode="0">
                  <c:v>1301520</c:v>
                </c:pt>
                <c:pt idx="96" formatCode="0">
                  <c:v>1451120</c:v>
                </c:pt>
                <c:pt idx="97" formatCode="0">
                  <c:v>1533400</c:v>
                </c:pt>
                <c:pt idx="98" formatCode="0">
                  <c:v>1331440</c:v>
                </c:pt>
                <c:pt idx="99" formatCode="0">
                  <c:v>1092080</c:v>
                </c:pt>
                <c:pt idx="100" formatCode="0">
                  <c:v>1159400</c:v>
                </c:pt>
                <c:pt idx="101" formatCode="0">
                  <c:v>1054680</c:v>
                </c:pt>
                <c:pt idx="102" formatCode="0">
                  <c:v>867680</c:v>
                </c:pt>
                <c:pt idx="103" formatCode="0">
                  <c:v>1012531.5</c:v>
                </c:pt>
                <c:pt idx="104" formatCode="0">
                  <c:v>951152.12903225806</c:v>
                </c:pt>
                <c:pt idx="105" formatCode="0">
                  <c:v>978536.8</c:v>
                </c:pt>
                <c:pt idx="106" formatCode="0">
                  <c:v>1188344.0322580645</c:v>
                </c:pt>
                <c:pt idx="107" formatCode="0">
                  <c:v>1238728.7333333334</c:v>
                </c:pt>
                <c:pt idx="108" formatCode="0">
                  <c:v>1129480</c:v>
                </c:pt>
                <c:pt idx="109" formatCode="0">
                  <c:v>1286560</c:v>
                </c:pt>
                <c:pt idx="110" formatCode="0">
                  <c:v>1136960</c:v>
                </c:pt>
                <c:pt idx="111" formatCode="0">
                  <c:v>1151920</c:v>
                </c:pt>
                <c:pt idx="112" formatCode="0">
                  <c:v>972400</c:v>
                </c:pt>
                <c:pt idx="113" formatCode="0">
                  <c:v>890120</c:v>
                </c:pt>
                <c:pt idx="114" formatCode="0">
                  <c:v>762960</c:v>
                </c:pt>
                <c:pt idx="115" formatCode="0">
                  <c:v>957440</c:v>
                </c:pt>
                <c:pt idx="116" formatCode="0">
                  <c:v>942480</c:v>
                </c:pt>
                <c:pt idx="117" formatCode="0">
                  <c:v>927520</c:v>
                </c:pt>
                <c:pt idx="118" formatCode="0">
                  <c:v>1039720</c:v>
                </c:pt>
                <c:pt idx="119" formatCode="0">
                  <c:v>1249160</c:v>
                </c:pt>
                <c:pt idx="120" formatCode="0">
                  <c:v>1323960</c:v>
                </c:pt>
                <c:pt idx="121" formatCode="0">
                  <c:v>1510960</c:v>
                </c:pt>
                <c:pt idx="122" formatCode="0">
                  <c:v>1406240</c:v>
                </c:pt>
                <c:pt idx="123" formatCode="0">
                  <c:v>1114520</c:v>
                </c:pt>
                <c:pt idx="124" formatCode="0">
                  <c:v>1107040</c:v>
                </c:pt>
                <c:pt idx="125" formatCode="0">
                  <c:v>1129480</c:v>
                </c:pt>
                <c:pt idx="126" formatCode="0">
                  <c:v>777920</c:v>
                </c:pt>
                <c:pt idx="127" formatCode="0">
                  <c:v>947745.25</c:v>
                </c:pt>
                <c:pt idx="128" formatCode="0">
                  <c:v>961719.16129032255</c:v>
                </c:pt>
                <c:pt idx="129" formatCode="0">
                  <c:v>975173.83333333337</c:v>
                </c:pt>
                <c:pt idx="130" formatCode="0">
                  <c:v>839375.80645161285</c:v>
                </c:pt>
                <c:pt idx="131" formatCode="0">
                  <c:v>1320121.2333333334</c:v>
                </c:pt>
                <c:pt idx="132" formatCode="0">
                  <c:v>1136960</c:v>
                </c:pt>
                <c:pt idx="133" formatCode="0">
                  <c:v>1353880</c:v>
                </c:pt>
                <c:pt idx="134" formatCode="0">
                  <c:v>1084600</c:v>
                </c:pt>
                <c:pt idx="135" formatCode="0">
                  <c:v>1114520</c:v>
                </c:pt>
                <c:pt idx="136" formatCode="0">
                  <c:v>1009800</c:v>
                </c:pt>
                <c:pt idx="137" formatCode="0">
                  <c:v>957440</c:v>
                </c:pt>
                <c:pt idx="138" formatCode="0">
                  <c:v>800360</c:v>
                </c:pt>
                <c:pt idx="139" formatCode="0">
                  <c:v>1092080</c:v>
                </c:pt>
                <c:pt idx="140" formatCode="0">
                  <c:v>979880</c:v>
                </c:pt>
                <c:pt idx="141" formatCode="0">
                  <c:v>919316.12903225806</c:v>
                </c:pt>
                <c:pt idx="142" formatCode="0">
                  <c:v>1136960</c:v>
                </c:pt>
                <c:pt idx="143" formatCode="0">
                  <c:v>1078567.7419354839</c:v>
                </c:pt>
                <c:pt idx="144" formatCode="0">
                  <c:v>1151920</c:v>
                </c:pt>
                <c:pt idx="145" formatCode="0">
                  <c:v>1391280</c:v>
                </c:pt>
                <c:pt idx="146" formatCode="0">
                  <c:v>1286560</c:v>
                </c:pt>
                <c:pt idx="147" formatCode="General">
                  <c:v>1069640</c:v>
                </c:pt>
                <c:pt idx="148" formatCode="General">
                  <c:v>1032240</c:v>
                </c:pt>
                <c:pt idx="149" formatCode="General">
                  <c:v>748000</c:v>
                </c:pt>
                <c:pt idx="150" formatCode="General">
                  <c:v>740520</c:v>
                </c:pt>
                <c:pt idx="151" formatCode="General">
                  <c:v>898004.6117511522</c:v>
                </c:pt>
                <c:pt idx="152" formatCode="General">
                  <c:v>866524</c:v>
                </c:pt>
                <c:pt idx="153">
                  <c:v>805719.67741935502</c:v>
                </c:pt>
                <c:pt idx="154">
                  <c:v>1012979</c:v>
                </c:pt>
                <c:pt idx="155">
                  <c:v>1036854.6774193548</c:v>
                </c:pt>
                <c:pt idx="156">
                  <c:v>1122000</c:v>
                </c:pt>
                <c:pt idx="157">
                  <c:v>1451120</c:v>
                </c:pt>
                <c:pt idx="158">
                  <c:v>1234200</c:v>
                </c:pt>
                <c:pt idx="159">
                  <c:v>1196800</c:v>
                </c:pt>
                <c:pt idx="160">
                  <c:v>942480</c:v>
                </c:pt>
                <c:pt idx="161">
                  <c:v>837760</c:v>
                </c:pt>
                <c:pt idx="162" formatCode="General">
                  <c:v>680680</c:v>
                </c:pt>
                <c:pt idx="163" formatCode="General">
                  <c:v>875160</c:v>
                </c:pt>
                <c:pt idx="164" formatCode="General">
                  <c:v>875160</c:v>
                </c:pt>
                <c:pt idx="165" formatCode="General">
                  <c:v>752825.80645161285</c:v>
                </c:pt>
                <c:pt idx="166" formatCode="General">
                  <c:v>972400</c:v>
                </c:pt>
                <c:pt idx="167" formatCode="General">
                  <c:v>1084600</c:v>
                </c:pt>
                <c:pt idx="168" formatCode="General">
                  <c:v>1174360</c:v>
                </c:pt>
                <c:pt idx="169" formatCode="General">
                  <c:v>1241680</c:v>
                </c:pt>
                <c:pt idx="170" formatCode="General">
                  <c:v>1144440</c:v>
                </c:pt>
                <c:pt idx="171" formatCode="General">
                  <c:v>987360</c:v>
                </c:pt>
                <c:pt idx="172" formatCode="General">
                  <c:v>912560</c:v>
                </c:pt>
                <c:pt idx="173" formatCode="General">
                  <c:v>807840</c:v>
                </c:pt>
                <c:pt idx="174" formatCode="General">
                  <c:v>665720</c:v>
                </c:pt>
                <c:pt idx="175" formatCode="General">
                  <c:v>827341</c:v>
                </c:pt>
                <c:pt idx="176" formatCode="General">
                  <c:v>827106</c:v>
                </c:pt>
                <c:pt idx="177" formatCode="General">
                  <c:v>742463</c:v>
                </c:pt>
                <c:pt idx="178" formatCode="General">
                  <c:v>921589</c:v>
                </c:pt>
                <c:pt idx="179" formatCode="General">
                  <c:v>1147621</c:v>
                </c:pt>
                <c:pt idx="180" formatCode="General">
                  <c:v>1170725</c:v>
                </c:pt>
                <c:pt idx="181" formatCode="General">
                  <c:v>1236586</c:v>
                </c:pt>
                <c:pt idx="182" formatCode="General">
                  <c:v>1220152</c:v>
                </c:pt>
                <c:pt idx="183" formatCode="General">
                  <c:v>1107040</c:v>
                </c:pt>
                <c:pt idx="184" formatCode="General">
                  <c:v>935000</c:v>
                </c:pt>
                <c:pt idx="185" formatCode="General">
                  <c:v>875160</c:v>
                </c:pt>
                <c:pt idx="186" formatCode="General">
                  <c:v>748000</c:v>
                </c:pt>
                <c:pt idx="187" formatCode="General">
                  <c:v>718080</c:v>
                </c:pt>
                <c:pt idx="188" formatCode="General">
                  <c:v>837760</c:v>
                </c:pt>
                <c:pt idx="189" formatCode="General">
                  <c:v>984464.51612903224</c:v>
                </c:pt>
                <c:pt idx="190" formatCode="General">
                  <c:v>1047200</c:v>
                </c:pt>
                <c:pt idx="191" formatCode="General">
                  <c:v>1317445.1612903227</c:v>
                </c:pt>
                <c:pt idx="192" formatCode="General">
                  <c:v>1376320</c:v>
                </c:pt>
                <c:pt idx="193" formatCode="General">
                  <c:v>1600720</c:v>
                </c:pt>
                <c:pt idx="194" formatCode="General">
                  <c:v>1264120</c:v>
                </c:pt>
                <c:pt idx="195" formatCode="General">
                  <c:v>1092080</c:v>
                </c:pt>
                <c:pt idx="196" formatCode="General">
                  <c:v>1002320</c:v>
                </c:pt>
                <c:pt idx="197" formatCode="General">
                  <c:v>890120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06282320"/>
        <c:axId val="-1806281232"/>
      </c:barChart>
      <c:catAx>
        <c:axId val="-18062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2700000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806281232"/>
        <c:crosses val="autoZero"/>
        <c:auto val="1"/>
        <c:lblAlgn val="ctr"/>
        <c:lblOffset val="100"/>
        <c:tickLblSkip val="3"/>
        <c:noMultiLvlLbl val="0"/>
      </c:catAx>
      <c:valAx>
        <c:axId val="-180628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Gallons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806282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1" l="0.750000000000003" r="0.750000000000003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3</xdr:row>
      <xdr:rowOff>19050</xdr:rowOff>
    </xdr:from>
    <xdr:to>
      <xdr:col>8</xdr:col>
      <xdr:colOff>9525</xdr:colOff>
      <xdr:row>23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107949</xdr:colOff>
      <xdr:row>3</xdr:row>
      <xdr:rowOff>19049</xdr:rowOff>
    </xdr:from>
    <xdr:to>
      <xdr:col>19</xdr:col>
      <xdr:colOff>9525</xdr:colOff>
      <xdr:row>25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0.09728</cdr:x>
      <cdr:y>0.57426</cdr:y>
    </cdr:from>
    <cdr:to>
      <cdr:x>0.77508</cdr:x>
      <cdr:y>0.57426</cdr:y>
    </cdr:to>
    <cdr:sp macro="" textlink="">
      <cdr:nvSpPr>
        <cdr:cNvPr id="4" name="Straight Connector 3"/>
        <cdr:cNvSpPr/>
      </cdr:nvSpPr>
      <cdr:spPr>
        <a:xfrm xmlns:a="http://schemas.openxmlformats.org/drawingml/2006/main" rot="10800000" flipV="1">
          <a:off x="613833" y="2209800"/>
          <a:ext cx="42767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0.48957</cdr:x>
      <cdr:y>0.38926</cdr:y>
    </cdr:from>
    <cdr:to>
      <cdr:x>0.71029</cdr:x>
      <cdr:y>0.50248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86986" y="1497908"/>
          <a:ext cx="1436845" cy="43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4B0082"/>
              </a:solidFill>
              <a:latin typeface="Trebuchet MS" pitchFamily="34" charset="0"/>
            </a:rPr>
            <a:t>Target: 1,176,000</a:t>
          </a:r>
        </a:p>
        <a:p xmlns:a="http://schemas.openxmlformats.org/drawingml/2006/main">
          <a:r>
            <a:rPr lang="en-US" sz="1000" b="1">
              <a:solidFill>
                <a:schemeClr val="tx2">
                  <a:lumMod val="75000"/>
                </a:schemeClr>
              </a:solidFill>
              <a:latin typeface="Trebuchet MS" pitchFamily="34" charset="0"/>
            </a:rPr>
            <a:t>Actual:</a:t>
          </a:r>
          <a:r>
            <a:rPr lang="en-US" sz="1000" b="1" baseline="0">
              <a:solidFill>
                <a:schemeClr val="tx2">
                  <a:lumMod val="75000"/>
                </a:schemeClr>
              </a:solidFill>
              <a:latin typeface="Trebuchet MS" pitchFamily="34" charset="0"/>
            </a:rPr>
            <a:t> 1,016,468 </a:t>
          </a:r>
          <a:endParaRPr lang="en-US" sz="1000" b="1">
            <a:solidFill>
              <a:schemeClr val="tx2">
                <a:lumMod val="75000"/>
              </a:schemeClr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0.37336</cdr:x>
      <cdr:y>0.12459</cdr:y>
    </cdr:from>
    <cdr:to>
      <cdr:x>0.62635</cdr:x>
      <cdr:y>0.4736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8173" y1="50857" x2="58173" y2="50857"/>
                      <a14:foregroundMark x1="46154" y1="47429" x2="46154" y2="47429"/>
                      <a14:foregroundMark x1="50000" y1="57714" x2="50000" y2="57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55850" y="479425"/>
          <a:ext cx="1596281" cy="134302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0.41273</cdr:x>
      <cdr:y>0.12161</cdr:y>
    </cdr:from>
    <cdr:to>
      <cdr:x>0.59555</cdr:x>
      <cdr:y>0.4315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8173" y1="50857" x2="58173" y2="50857"/>
                      <a14:foregroundMark x1="46154" y1="47429" x2="46154" y2="47429"/>
                      <a14:foregroundMark x1="50000" y1="57714" x2="50000" y2="57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603625" y="527050"/>
          <a:ext cx="1596281" cy="134302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96"/>
  <sheetViews>
    <sheetView tabSelected="1" workbookViewId="0">
      <selection activeCell="G27" sqref="G27"/>
    </sheetView>
  </sheetViews>
  <sheetFormatPr defaultColWidth="7.375" defaultRowHeight="15" x14ac:dyDescent="0.25"/>
  <cols>
    <col min="1" max="1" width="8.375" customWidth="1"/>
    <col min="2" max="2" width="12.25" customWidth="1"/>
    <col min="3" max="3" width="10.625" style="3" customWidth="1"/>
    <col min="4" max="14" width="10.375" style="3" customWidth="1"/>
    <col min="15" max="15" width="10.875" style="2" customWidth="1"/>
    <col min="16" max="16" width="13" style="1" customWidth="1"/>
    <col min="17" max="17" width="8.375" customWidth="1"/>
    <col min="18" max="18" width="12" bestFit="1" customWidth="1"/>
    <col min="19" max="30" width="9.375" customWidth="1"/>
    <col min="31" max="31" width="17.875" customWidth="1"/>
    <col min="32" max="57" width="9.25" customWidth="1"/>
    <col min="58" max="80" width="9.25" bestFit="1" customWidth="1"/>
    <col min="81" max="81" width="8.875" bestFit="1" customWidth="1"/>
    <col min="82" max="92" width="9.25" bestFit="1" customWidth="1"/>
    <col min="93" max="93" width="8.875" bestFit="1" customWidth="1"/>
    <col min="94" max="94" width="9.25" bestFit="1" customWidth="1"/>
    <col min="95" max="95" width="8.875" bestFit="1" customWidth="1"/>
    <col min="96" max="104" width="9.25" bestFit="1" customWidth="1"/>
    <col min="105" max="105" width="8.875" bestFit="1" customWidth="1"/>
    <col min="106" max="106" width="9.25" bestFit="1" customWidth="1"/>
    <col min="107" max="108" width="8.875" bestFit="1" customWidth="1"/>
    <col min="109" max="114" width="9.25" bestFit="1" customWidth="1"/>
    <col min="115" max="120" width="8.875" bestFit="1" customWidth="1"/>
    <col min="121" max="128" width="9.25" bestFit="1" customWidth="1"/>
    <col min="129" max="133" width="8.875" bestFit="1" customWidth="1"/>
    <col min="134" max="143" width="9.25" bestFit="1" customWidth="1"/>
    <col min="144" max="145" width="8.875" bestFit="1" customWidth="1"/>
    <col min="146" max="146" width="9.25" bestFit="1" customWidth="1"/>
    <col min="147" max="148" width="9" bestFit="1" customWidth="1"/>
    <col min="149" max="149" width="10" bestFit="1" customWidth="1"/>
    <col min="150" max="152" width="8.875" bestFit="1" customWidth="1"/>
    <col min="153" max="153" width="9" bestFit="1" customWidth="1"/>
    <col min="154" max="154" width="12" bestFit="1" customWidth="1"/>
    <col min="155" max="155" width="9" bestFit="1" customWidth="1"/>
    <col min="156" max="156" width="8.875" bestFit="1" customWidth="1"/>
    <col min="157" max="162" width="9.25" bestFit="1" customWidth="1"/>
    <col min="163" max="164" width="8.875" bestFit="1" customWidth="1"/>
    <col min="165" max="170" width="10.375" customWidth="1"/>
    <col min="171" max="173" width="10" bestFit="1" customWidth="1"/>
    <col min="174" max="176" width="11.625" bestFit="1" customWidth="1"/>
    <col min="177" max="179" width="8.875" bestFit="1" customWidth="1"/>
    <col min="180" max="191" width="7.875" bestFit="1" customWidth="1"/>
    <col min="192" max="192" width="9.5" customWidth="1"/>
    <col min="193" max="193" width="8.125" customWidth="1"/>
    <col min="194" max="194" width="9.375" customWidth="1"/>
    <col min="195" max="195" width="9" customWidth="1"/>
    <col min="196" max="196" width="10.25" customWidth="1"/>
    <col min="197" max="197" width="10.75" customWidth="1"/>
    <col min="198" max="200" width="8.25" bestFit="1" customWidth="1"/>
  </cols>
  <sheetData>
    <row r="1" spans="1:16" s="40" customFormat="1" ht="27" customHeight="1" x14ac:dyDescent="0.4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40" customFormat="1" ht="23.25" x14ac:dyDescent="0.3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9"/>
    </row>
    <row r="25" spans="1:31" x14ac:dyDescent="0.25">
      <c r="A25" s="10" t="s">
        <v>28</v>
      </c>
    </row>
    <row r="26" spans="1:31" x14ac:dyDescent="0.25">
      <c r="A26" s="10" t="s">
        <v>27</v>
      </c>
    </row>
    <row r="28" spans="1:31" x14ac:dyDescent="0.25">
      <c r="Q28" s="10" t="s">
        <v>30</v>
      </c>
    </row>
    <row r="29" spans="1:31" s="22" customFormat="1" ht="12.75" x14ac:dyDescent="0.2">
      <c r="A29" s="25" t="s">
        <v>25</v>
      </c>
      <c r="B29" s="26" t="s">
        <v>24</v>
      </c>
      <c r="C29" s="27" t="s">
        <v>23</v>
      </c>
      <c r="D29" s="27" t="s">
        <v>22</v>
      </c>
      <c r="E29" s="27" t="s">
        <v>21</v>
      </c>
      <c r="F29" s="27" t="s">
        <v>20</v>
      </c>
      <c r="G29" s="27" t="s">
        <v>19</v>
      </c>
      <c r="H29" s="27" t="s">
        <v>18</v>
      </c>
      <c r="I29" s="28" t="s">
        <v>17</v>
      </c>
      <c r="J29" s="27" t="s">
        <v>16</v>
      </c>
      <c r="K29" s="27" t="s">
        <v>15</v>
      </c>
      <c r="L29" s="27" t="s">
        <v>14</v>
      </c>
      <c r="M29" s="27" t="s">
        <v>11</v>
      </c>
      <c r="N29" s="27" t="s">
        <v>13</v>
      </c>
      <c r="O29" s="29" t="s">
        <v>26</v>
      </c>
      <c r="P29" s="30"/>
      <c r="Q29" s="25" t="s">
        <v>25</v>
      </c>
      <c r="R29" s="26" t="s">
        <v>24</v>
      </c>
      <c r="S29" s="27" t="s">
        <v>23</v>
      </c>
      <c r="T29" s="27" t="s">
        <v>22</v>
      </c>
      <c r="U29" s="27" t="s">
        <v>21</v>
      </c>
      <c r="V29" s="27" t="s">
        <v>20</v>
      </c>
      <c r="W29" s="27" t="s">
        <v>19</v>
      </c>
      <c r="X29" s="27" t="s">
        <v>18</v>
      </c>
      <c r="Y29" s="28" t="s">
        <v>17</v>
      </c>
      <c r="Z29" s="27" t="s">
        <v>16</v>
      </c>
      <c r="AA29" s="27" t="s">
        <v>15</v>
      </c>
      <c r="AB29" s="27" t="s">
        <v>14</v>
      </c>
      <c r="AC29" s="27" t="s">
        <v>11</v>
      </c>
      <c r="AD29" s="27" t="s">
        <v>13</v>
      </c>
      <c r="AE29" s="29" t="s">
        <v>12</v>
      </c>
    </row>
    <row r="30" spans="1:31" s="12" customFormat="1" ht="12.75" x14ac:dyDescent="0.2">
      <c r="A30" s="31">
        <v>2000</v>
      </c>
      <c r="B30" s="32" t="s">
        <v>10</v>
      </c>
      <c r="C30" s="19">
        <v>64574850</v>
      </c>
      <c r="D30" s="19">
        <v>68002938</v>
      </c>
      <c r="E30" s="19">
        <v>66191889</v>
      </c>
      <c r="F30" s="19">
        <v>47720240</v>
      </c>
      <c r="G30" s="19">
        <v>50993825</v>
      </c>
      <c r="H30" s="19">
        <v>44697298</v>
      </c>
      <c r="I30" s="19">
        <v>42829822</v>
      </c>
      <c r="J30" s="19">
        <v>46797106</v>
      </c>
      <c r="K30" s="19">
        <v>49765110</v>
      </c>
      <c r="L30" s="19">
        <v>46511954</v>
      </c>
      <c r="M30" s="19">
        <v>63719668</v>
      </c>
      <c r="N30" s="19">
        <v>51387600</v>
      </c>
      <c r="O30" s="33">
        <f t="shared" ref="O30:O40" si="0">SUM(C30:N30)</f>
        <v>643192300</v>
      </c>
      <c r="P30" s="34"/>
      <c r="Q30" s="31">
        <v>2000</v>
      </c>
      <c r="R30" s="32" t="s">
        <v>10</v>
      </c>
      <c r="S30" s="19">
        <f t="shared" ref="S30:S41" si="1">C30/31</f>
        <v>2083059.6774193549</v>
      </c>
      <c r="T30" s="19">
        <f t="shared" ref="T30:T41" si="2">D30/31</f>
        <v>2193643.1612903224</v>
      </c>
      <c r="U30" s="19">
        <f t="shared" ref="U30:U41" si="3">E30/30</f>
        <v>2206396.2999999998</v>
      </c>
      <c r="V30" s="19">
        <f t="shared" ref="V30:V41" si="4">F30/31</f>
        <v>1539362.5806451612</v>
      </c>
      <c r="W30" s="19">
        <f t="shared" ref="W30:W41" si="5">G30/30</f>
        <v>1699794.1666666667</v>
      </c>
      <c r="X30" s="19">
        <f t="shared" ref="X30:X41" si="6">H30/31</f>
        <v>1441848.3225806451</v>
      </c>
      <c r="Y30" s="19">
        <f t="shared" ref="Y30:Y41" si="7">I30/31</f>
        <v>1381607.1612903227</v>
      </c>
      <c r="Z30" s="19">
        <f t="shared" ref="Z30:Z41" si="8">J30/28</f>
        <v>1671325.2142857143</v>
      </c>
      <c r="AA30" s="19">
        <f t="shared" ref="AA30:AA41" si="9">K30/31</f>
        <v>1605326.1290322582</v>
      </c>
      <c r="AB30" s="19">
        <f t="shared" ref="AB30:AB40" si="10">L30/30</f>
        <v>1550398.4666666666</v>
      </c>
      <c r="AC30" s="19">
        <f t="shared" ref="AC30:AC40" si="11">M30/31</f>
        <v>2055473.1612903227</v>
      </c>
      <c r="AD30" s="19">
        <f t="shared" ref="AD30:AD40" si="12">N30/30</f>
        <v>1712920</v>
      </c>
      <c r="AE30" s="34">
        <f t="shared" ref="AE30:AE42" si="13">AVERAGE(S30:AD30)</f>
        <v>1761762.8617639525</v>
      </c>
    </row>
    <row r="31" spans="1:31" s="12" customFormat="1" ht="12.75" x14ac:dyDescent="0.2">
      <c r="A31" s="31">
        <v>2001</v>
      </c>
      <c r="B31" s="32" t="s">
        <v>9</v>
      </c>
      <c r="C31" s="19">
        <v>70491520</v>
      </c>
      <c r="D31" s="19">
        <v>78607320</v>
      </c>
      <c r="E31" s="19">
        <v>61485600</v>
      </c>
      <c r="F31" s="19">
        <v>64926400</v>
      </c>
      <c r="G31" s="19">
        <v>46675200</v>
      </c>
      <c r="H31" s="19">
        <v>50317960</v>
      </c>
      <c r="I31" s="19">
        <v>50086080</v>
      </c>
      <c r="J31" s="19">
        <v>44191840</v>
      </c>
      <c r="K31" s="19">
        <v>59129400</v>
      </c>
      <c r="L31" s="19">
        <v>46675200</v>
      </c>
      <c r="M31" s="19">
        <v>51245480</v>
      </c>
      <c r="N31" s="19">
        <v>54529200</v>
      </c>
      <c r="O31" s="33">
        <f t="shared" si="0"/>
        <v>678361200</v>
      </c>
      <c r="P31" s="34"/>
      <c r="Q31" s="31">
        <v>2001</v>
      </c>
      <c r="R31" s="32" t="s">
        <v>9</v>
      </c>
      <c r="S31" s="19">
        <f t="shared" si="1"/>
        <v>2273920</v>
      </c>
      <c r="T31" s="19">
        <f t="shared" si="2"/>
        <v>2535720</v>
      </c>
      <c r="U31" s="19">
        <f t="shared" si="3"/>
        <v>2049520</v>
      </c>
      <c r="V31" s="19">
        <f t="shared" si="4"/>
        <v>2094400</v>
      </c>
      <c r="W31" s="19">
        <f t="shared" si="5"/>
        <v>1555840</v>
      </c>
      <c r="X31" s="19">
        <f t="shared" si="6"/>
        <v>1623160</v>
      </c>
      <c r="Y31" s="19">
        <f t="shared" si="7"/>
        <v>1615680</v>
      </c>
      <c r="Z31" s="19">
        <f t="shared" si="8"/>
        <v>1578280</v>
      </c>
      <c r="AA31" s="19">
        <f t="shared" si="9"/>
        <v>1907400</v>
      </c>
      <c r="AB31" s="19">
        <f t="shared" si="10"/>
        <v>1555840</v>
      </c>
      <c r="AC31" s="19">
        <f t="shared" si="11"/>
        <v>1653080</v>
      </c>
      <c r="AD31" s="19">
        <f t="shared" si="12"/>
        <v>1817640</v>
      </c>
      <c r="AE31" s="34">
        <f t="shared" si="13"/>
        <v>1855040</v>
      </c>
    </row>
    <row r="32" spans="1:31" s="12" customFormat="1" ht="12.75" x14ac:dyDescent="0.2">
      <c r="A32" s="31">
        <v>2002</v>
      </c>
      <c r="B32" s="32" t="s">
        <v>8</v>
      </c>
      <c r="C32" s="19">
        <v>58305061</v>
      </c>
      <c r="D32" s="19">
        <v>59129400</v>
      </c>
      <c r="E32" s="19">
        <v>49592400</v>
      </c>
      <c r="F32" s="19">
        <v>44984720</v>
      </c>
      <c r="G32" s="19">
        <v>45104400</v>
      </c>
      <c r="H32" s="19">
        <v>41970280</v>
      </c>
      <c r="I32" s="19">
        <v>35477640</v>
      </c>
      <c r="J32" s="19">
        <v>38955840</v>
      </c>
      <c r="K32" s="19">
        <v>42434040</v>
      </c>
      <c r="L32" s="19">
        <v>40167600</v>
      </c>
      <c r="M32" s="19">
        <v>44057200</v>
      </c>
      <c r="N32" s="19">
        <v>44880000</v>
      </c>
      <c r="O32" s="33">
        <f t="shared" si="0"/>
        <v>545058581</v>
      </c>
      <c r="P32" s="34"/>
      <c r="Q32" s="31">
        <v>2002</v>
      </c>
      <c r="R32" s="32" t="s">
        <v>8</v>
      </c>
      <c r="S32" s="19">
        <f t="shared" si="1"/>
        <v>1880808.4193548388</v>
      </c>
      <c r="T32" s="19">
        <f t="shared" si="2"/>
        <v>1907400</v>
      </c>
      <c r="U32" s="19">
        <f t="shared" si="3"/>
        <v>1653080</v>
      </c>
      <c r="V32" s="19">
        <f t="shared" si="4"/>
        <v>1451120</v>
      </c>
      <c r="W32" s="19">
        <f t="shared" si="5"/>
        <v>1503480</v>
      </c>
      <c r="X32" s="19">
        <f t="shared" si="6"/>
        <v>1353880</v>
      </c>
      <c r="Y32" s="19">
        <f t="shared" si="7"/>
        <v>1144440</v>
      </c>
      <c r="Z32" s="19">
        <f t="shared" si="8"/>
        <v>1391280</v>
      </c>
      <c r="AA32" s="19">
        <f t="shared" si="9"/>
        <v>1368840</v>
      </c>
      <c r="AB32" s="19">
        <f t="shared" si="10"/>
        <v>1338920</v>
      </c>
      <c r="AC32" s="19">
        <f t="shared" si="11"/>
        <v>1421200</v>
      </c>
      <c r="AD32" s="19">
        <f t="shared" si="12"/>
        <v>1496000</v>
      </c>
      <c r="AE32" s="34">
        <f t="shared" si="13"/>
        <v>1492537.36827957</v>
      </c>
    </row>
    <row r="33" spans="1:201" s="12" customFormat="1" ht="12.75" x14ac:dyDescent="0.2">
      <c r="A33" s="31">
        <v>2003</v>
      </c>
      <c r="B33" s="32" t="s">
        <v>7</v>
      </c>
      <c r="C33" s="19">
        <v>49854200</v>
      </c>
      <c r="D33" s="19">
        <v>54491800</v>
      </c>
      <c r="E33" s="19">
        <v>49143600</v>
      </c>
      <c r="F33" s="19">
        <v>46839760</v>
      </c>
      <c r="G33" s="19">
        <v>41738400</v>
      </c>
      <c r="H33" s="19">
        <v>35245760</v>
      </c>
      <c r="I33" s="19">
        <v>35477640</v>
      </c>
      <c r="J33" s="19">
        <v>35185920</v>
      </c>
      <c r="K33" s="19">
        <v>37796440</v>
      </c>
      <c r="L33" s="19">
        <v>33660000</v>
      </c>
      <c r="M33" s="19">
        <v>40115240</v>
      </c>
      <c r="N33" s="19">
        <v>43309200</v>
      </c>
      <c r="O33" s="33">
        <f t="shared" si="0"/>
        <v>502857960</v>
      </c>
      <c r="P33" s="34"/>
      <c r="Q33" s="31">
        <v>2003</v>
      </c>
      <c r="R33" s="32" t="s">
        <v>7</v>
      </c>
      <c r="S33" s="19">
        <f t="shared" si="1"/>
        <v>1608200</v>
      </c>
      <c r="T33" s="19">
        <f t="shared" si="2"/>
        <v>1757800</v>
      </c>
      <c r="U33" s="19">
        <f t="shared" si="3"/>
        <v>1638120</v>
      </c>
      <c r="V33" s="19">
        <f t="shared" si="4"/>
        <v>1510960</v>
      </c>
      <c r="W33" s="19">
        <f t="shared" si="5"/>
        <v>1391280</v>
      </c>
      <c r="X33" s="19">
        <f t="shared" si="6"/>
        <v>1136960</v>
      </c>
      <c r="Y33" s="19">
        <f t="shared" si="7"/>
        <v>1144440</v>
      </c>
      <c r="Z33" s="19">
        <f t="shared" si="8"/>
        <v>1256640</v>
      </c>
      <c r="AA33" s="19">
        <f t="shared" si="9"/>
        <v>1219240</v>
      </c>
      <c r="AB33" s="19">
        <f t="shared" si="10"/>
        <v>1122000</v>
      </c>
      <c r="AC33" s="19">
        <f t="shared" si="11"/>
        <v>1294040</v>
      </c>
      <c r="AD33" s="19">
        <f t="shared" si="12"/>
        <v>1443640</v>
      </c>
      <c r="AE33" s="34">
        <f t="shared" si="13"/>
        <v>1376943.3333333333</v>
      </c>
    </row>
    <row r="34" spans="1:201" s="12" customFormat="1" ht="12.75" x14ac:dyDescent="0.2">
      <c r="A34" s="31">
        <v>2004</v>
      </c>
      <c r="B34" s="32" t="s">
        <v>6</v>
      </c>
      <c r="C34" s="19">
        <v>39883360</v>
      </c>
      <c r="D34" s="19">
        <v>51013600</v>
      </c>
      <c r="E34" s="19">
        <v>51163200</v>
      </c>
      <c r="F34" s="19">
        <v>50317960</v>
      </c>
      <c r="G34" s="19">
        <v>41738400</v>
      </c>
      <c r="H34" s="19">
        <v>35477640</v>
      </c>
      <c r="I34" s="19">
        <v>31535680</v>
      </c>
      <c r="J34" s="19">
        <v>29112160</v>
      </c>
      <c r="K34" s="19">
        <v>34318240</v>
      </c>
      <c r="L34" s="19">
        <v>33435600</v>
      </c>
      <c r="M34" s="19">
        <v>44752840</v>
      </c>
      <c r="N34" s="19">
        <v>40392000</v>
      </c>
      <c r="O34" s="33">
        <f t="shared" si="0"/>
        <v>483140680</v>
      </c>
      <c r="P34" s="34"/>
      <c r="Q34" s="31">
        <v>2004</v>
      </c>
      <c r="R34" s="32" t="s">
        <v>6</v>
      </c>
      <c r="S34" s="19">
        <f t="shared" si="1"/>
        <v>1286560</v>
      </c>
      <c r="T34" s="19">
        <f t="shared" si="2"/>
        <v>1645600</v>
      </c>
      <c r="U34" s="19">
        <f t="shared" si="3"/>
        <v>1705440</v>
      </c>
      <c r="V34" s="19">
        <f t="shared" si="4"/>
        <v>1623160</v>
      </c>
      <c r="W34" s="19">
        <f t="shared" si="5"/>
        <v>1391280</v>
      </c>
      <c r="X34" s="19">
        <f t="shared" si="6"/>
        <v>1144440</v>
      </c>
      <c r="Y34" s="19">
        <f t="shared" si="7"/>
        <v>1017280</v>
      </c>
      <c r="Z34" s="19">
        <f t="shared" si="8"/>
        <v>1039720</v>
      </c>
      <c r="AA34" s="19">
        <f t="shared" si="9"/>
        <v>1107040</v>
      </c>
      <c r="AB34" s="19">
        <f t="shared" si="10"/>
        <v>1114520</v>
      </c>
      <c r="AC34" s="19">
        <f t="shared" si="11"/>
        <v>1443640</v>
      </c>
      <c r="AD34" s="19">
        <f t="shared" si="12"/>
        <v>1346400</v>
      </c>
      <c r="AE34" s="34">
        <f t="shared" si="13"/>
        <v>1322090</v>
      </c>
    </row>
    <row r="35" spans="1:201" s="12" customFormat="1" ht="12.75" x14ac:dyDescent="0.2">
      <c r="A35" s="31">
        <v>2005</v>
      </c>
      <c r="B35" s="32" t="s">
        <v>5</v>
      </c>
      <c r="C35" s="19">
        <v>48462920</v>
      </c>
      <c r="D35" s="19">
        <v>48462920</v>
      </c>
      <c r="E35" s="19">
        <v>47124000</v>
      </c>
      <c r="F35" s="19">
        <v>43129680</v>
      </c>
      <c r="G35" s="19">
        <v>35679600</v>
      </c>
      <c r="H35" s="19">
        <v>35941400</v>
      </c>
      <c r="I35" s="19">
        <v>31999440</v>
      </c>
      <c r="J35" s="19">
        <v>33300960</v>
      </c>
      <c r="K35" s="19">
        <v>33158840</v>
      </c>
      <c r="L35" s="19">
        <v>34333200</v>
      </c>
      <c r="M35" s="19">
        <v>31767560</v>
      </c>
      <c r="N35" s="19">
        <v>46675200</v>
      </c>
      <c r="O35" s="33">
        <f t="shared" si="0"/>
        <v>470035720</v>
      </c>
      <c r="P35" s="34"/>
      <c r="Q35" s="31">
        <v>2005</v>
      </c>
      <c r="R35" s="32" t="s">
        <v>5</v>
      </c>
      <c r="S35" s="19">
        <f t="shared" si="1"/>
        <v>1563320</v>
      </c>
      <c r="T35" s="19">
        <f t="shared" si="2"/>
        <v>1563320</v>
      </c>
      <c r="U35" s="19">
        <f t="shared" si="3"/>
        <v>1570800</v>
      </c>
      <c r="V35" s="19">
        <f t="shared" si="4"/>
        <v>1391280</v>
      </c>
      <c r="W35" s="19">
        <f t="shared" si="5"/>
        <v>1189320</v>
      </c>
      <c r="X35" s="19">
        <f t="shared" si="6"/>
        <v>1159400</v>
      </c>
      <c r="Y35" s="19">
        <f t="shared" si="7"/>
        <v>1032240</v>
      </c>
      <c r="Z35" s="19">
        <f t="shared" si="8"/>
        <v>1189320</v>
      </c>
      <c r="AA35" s="19">
        <f t="shared" si="9"/>
        <v>1069640</v>
      </c>
      <c r="AB35" s="19">
        <f t="shared" si="10"/>
        <v>1144440</v>
      </c>
      <c r="AC35" s="19">
        <f t="shared" si="11"/>
        <v>1024760</v>
      </c>
      <c r="AD35" s="19">
        <f t="shared" si="12"/>
        <v>1555840</v>
      </c>
      <c r="AE35" s="34">
        <f t="shared" si="13"/>
        <v>1287806.6666666667</v>
      </c>
    </row>
    <row r="36" spans="1:201" s="12" customFormat="1" ht="12.75" x14ac:dyDescent="0.2">
      <c r="A36" s="31">
        <v>2006</v>
      </c>
      <c r="B36" s="32" t="s">
        <v>4</v>
      </c>
      <c r="C36" s="19">
        <v>41506520</v>
      </c>
      <c r="D36" s="19">
        <v>47535400</v>
      </c>
      <c r="E36" s="19">
        <v>42636000</v>
      </c>
      <c r="F36" s="19">
        <v>41970280</v>
      </c>
      <c r="G36" s="19">
        <v>37923600</v>
      </c>
      <c r="H36" s="19">
        <v>32926960</v>
      </c>
      <c r="I36" s="19">
        <v>28480078</v>
      </c>
      <c r="J36" s="19">
        <v>30888355</v>
      </c>
      <c r="K36" s="19">
        <v>32666481</v>
      </c>
      <c r="L36" s="19">
        <v>32413155</v>
      </c>
      <c r="M36" s="19">
        <v>35602375</v>
      </c>
      <c r="N36" s="19">
        <v>36433380</v>
      </c>
      <c r="O36" s="33">
        <f t="shared" si="0"/>
        <v>440982584</v>
      </c>
      <c r="P36" s="34"/>
      <c r="Q36" s="31">
        <v>2006</v>
      </c>
      <c r="R36" s="32" t="s">
        <v>4</v>
      </c>
      <c r="S36" s="19">
        <f t="shared" si="1"/>
        <v>1338920</v>
      </c>
      <c r="T36" s="19">
        <f t="shared" si="2"/>
        <v>1533400</v>
      </c>
      <c r="U36" s="19">
        <f t="shared" si="3"/>
        <v>1421200</v>
      </c>
      <c r="V36" s="19">
        <f t="shared" si="4"/>
        <v>1353880</v>
      </c>
      <c r="W36" s="19">
        <f t="shared" si="5"/>
        <v>1264120</v>
      </c>
      <c r="X36" s="19">
        <f t="shared" si="6"/>
        <v>1062160</v>
      </c>
      <c r="Y36" s="19">
        <f t="shared" si="7"/>
        <v>918712.19354838715</v>
      </c>
      <c r="Z36" s="19">
        <f t="shared" si="8"/>
        <v>1103155.5357142857</v>
      </c>
      <c r="AA36" s="19">
        <f t="shared" si="9"/>
        <v>1053757.4516129033</v>
      </c>
      <c r="AB36" s="19">
        <f t="shared" si="10"/>
        <v>1080438.5</v>
      </c>
      <c r="AC36" s="19">
        <f t="shared" si="11"/>
        <v>1148463.7096774194</v>
      </c>
      <c r="AD36" s="19">
        <f t="shared" si="12"/>
        <v>1214446</v>
      </c>
      <c r="AE36" s="34">
        <f t="shared" si="13"/>
        <v>1207721.1158794162</v>
      </c>
    </row>
    <row r="37" spans="1:201" s="12" customFormat="1" ht="12.75" x14ac:dyDescent="0.2">
      <c r="A37" s="31">
        <v>2007</v>
      </c>
      <c r="B37" s="14" t="s">
        <v>3</v>
      </c>
      <c r="C37" s="19">
        <v>44520960</v>
      </c>
      <c r="D37" s="19">
        <v>55651200</v>
      </c>
      <c r="E37" s="19">
        <v>43758000</v>
      </c>
      <c r="F37" s="19">
        <v>38028320</v>
      </c>
      <c r="G37" s="19">
        <v>34557600</v>
      </c>
      <c r="H37" s="19">
        <v>31999440</v>
      </c>
      <c r="I37" s="19">
        <v>27825600</v>
      </c>
      <c r="J37" s="19">
        <v>28483840</v>
      </c>
      <c r="K37" s="19">
        <v>30840040</v>
      </c>
      <c r="L37" s="19">
        <v>30518400</v>
      </c>
      <c r="M37" s="19">
        <v>33158840</v>
      </c>
      <c r="N37" s="19">
        <v>39045600</v>
      </c>
      <c r="O37" s="33">
        <f t="shared" si="0"/>
        <v>438387840</v>
      </c>
      <c r="P37" s="34"/>
      <c r="Q37" s="31">
        <v>2007</v>
      </c>
      <c r="R37" s="14" t="s">
        <v>3</v>
      </c>
      <c r="S37" s="19">
        <f t="shared" si="1"/>
        <v>1436160</v>
      </c>
      <c r="T37" s="19">
        <f t="shared" si="2"/>
        <v>1795200</v>
      </c>
      <c r="U37" s="19">
        <f t="shared" si="3"/>
        <v>1458600</v>
      </c>
      <c r="V37" s="19">
        <f t="shared" si="4"/>
        <v>1226720</v>
      </c>
      <c r="W37" s="19">
        <f t="shared" si="5"/>
        <v>1151920</v>
      </c>
      <c r="X37" s="19">
        <f t="shared" si="6"/>
        <v>1032240</v>
      </c>
      <c r="Y37" s="19">
        <f t="shared" si="7"/>
        <v>897600</v>
      </c>
      <c r="Z37" s="19">
        <f t="shared" si="8"/>
        <v>1017280</v>
      </c>
      <c r="AA37" s="19">
        <f t="shared" si="9"/>
        <v>994840</v>
      </c>
      <c r="AB37" s="19">
        <f t="shared" si="10"/>
        <v>1017280</v>
      </c>
      <c r="AC37" s="19">
        <f t="shared" si="11"/>
        <v>1069640</v>
      </c>
      <c r="AD37" s="19">
        <f t="shared" si="12"/>
        <v>1301520</v>
      </c>
      <c r="AE37" s="34">
        <f t="shared" si="13"/>
        <v>1199916.6666666667</v>
      </c>
    </row>
    <row r="38" spans="1:201" s="12" customFormat="1" ht="12.75" x14ac:dyDescent="0.2">
      <c r="A38" s="31">
        <v>2008</v>
      </c>
      <c r="B38" s="32" t="s">
        <v>2</v>
      </c>
      <c r="C38" s="19">
        <v>44984720</v>
      </c>
      <c r="D38" s="19">
        <v>47535400</v>
      </c>
      <c r="E38" s="19">
        <v>39943200</v>
      </c>
      <c r="F38" s="19">
        <v>33854480</v>
      </c>
      <c r="G38" s="19">
        <v>34782000</v>
      </c>
      <c r="H38" s="19">
        <v>32695080</v>
      </c>
      <c r="I38" s="19">
        <v>26898080</v>
      </c>
      <c r="J38" s="19">
        <v>28350882</v>
      </c>
      <c r="K38" s="19">
        <v>29485716</v>
      </c>
      <c r="L38" s="19">
        <v>29356104</v>
      </c>
      <c r="M38" s="19">
        <v>36838665</v>
      </c>
      <c r="N38" s="19">
        <v>37161862</v>
      </c>
      <c r="O38" s="33">
        <f t="shared" si="0"/>
        <v>421886189</v>
      </c>
      <c r="P38" s="34"/>
      <c r="Q38" s="31">
        <v>2008</v>
      </c>
      <c r="R38" s="32" t="s">
        <v>2</v>
      </c>
      <c r="S38" s="19">
        <f t="shared" si="1"/>
        <v>1451120</v>
      </c>
      <c r="T38" s="19">
        <f t="shared" si="2"/>
        <v>1533400</v>
      </c>
      <c r="U38" s="19">
        <f t="shared" si="3"/>
        <v>1331440</v>
      </c>
      <c r="V38" s="19">
        <f t="shared" si="4"/>
        <v>1092080</v>
      </c>
      <c r="W38" s="19">
        <f t="shared" si="5"/>
        <v>1159400</v>
      </c>
      <c r="X38" s="19">
        <f t="shared" si="6"/>
        <v>1054680</v>
      </c>
      <c r="Y38" s="19">
        <f t="shared" si="7"/>
        <v>867680</v>
      </c>
      <c r="Z38" s="19">
        <f t="shared" si="8"/>
        <v>1012531.5</v>
      </c>
      <c r="AA38" s="19">
        <f t="shared" si="9"/>
        <v>951152.12903225806</v>
      </c>
      <c r="AB38" s="19">
        <f t="shared" si="10"/>
        <v>978536.8</v>
      </c>
      <c r="AC38" s="19">
        <f t="shared" si="11"/>
        <v>1188344.0322580645</v>
      </c>
      <c r="AD38" s="19">
        <f t="shared" si="12"/>
        <v>1238728.7333333334</v>
      </c>
      <c r="AE38" s="34">
        <f t="shared" si="13"/>
        <v>1154924.4328853048</v>
      </c>
    </row>
    <row r="39" spans="1:201" s="12" customFormat="1" ht="12.75" x14ac:dyDescent="0.2">
      <c r="A39" s="31">
        <v>2009</v>
      </c>
      <c r="B39" s="32" t="s">
        <v>1</v>
      </c>
      <c r="C39" s="19">
        <v>35013880</v>
      </c>
      <c r="D39" s="19">
        <v>39883360</v>
      </c>
      <c r="E39" s="19">
        <v>34108800</v>
      </c>
      <c r="F39" s="19">
        <v>35709520</v>
      </c>
      <c r="G39" s="19">
        <v>29172000</v>
      </c>
      <c r="H39" s="19">
        <v>27593720</v>
      </c>
      <c r="I39" s="19">
        <v>23651760</v>
      </c>
      <c r="J39" s="19">
        <v>26808320</v>
      </c>
      <c r="K39" s="19">
        <v>29216880</v>
      </c>
      <c r="L39" s="19">
        <v>27825600</v>
      </c>
      <c r="M39" s="19">
        <v>32231320</v>
      </c>
      <c r="N39" s="19">
        <v>37474800</v>
      </c>
      <c r="O39" s="33">
        <f t="shared" si="0"/>
        <v>378689960</v>
      </c>
      <c r="P39" s="34"/>
      <c r="Q39" s="31">
        <v>2009</v>
      </c>
      <c r="R39" s="32" t="s">
        <v>1</v>
      </c>
      <c r="S39" s="19">
        <f t="shared" si="1"/>
        <v>1129480</v>
      </c>
      <c r="T39" s="19">
        <f t="shared" si="2"/>
        <v>1286560</v>
      </c>
      <c r="U39" s="19">
        <f t="shared" si="3"/>
        <v>1136960</v>
      </c>
      <c r="V39" s="19">
        <f t="shared" si="4"/>
        <v>1151920</v>
      </c>
      <c r="W39" s="19">
        <f t="shared" si="5"/>
        <v>972400</v>
      </c>
      <c r="X39" s="19">
        <f t="shared" si="6"/>
        <v>890120</v>
      </c>
      <c r="Y39" s="19">
        <f t="shared" si="7"/>
        <v>762960</v>
      </c>
      <c r="Z39" s="19">
        <f t="shared" si="8"/>
        <v>957440</v>
      </c>
      <c r="AA39" s="19">
        <f t="shared" si="9"/>
        <v>942480</v>
      </c>
      <c r="AB39" s="19">
        <f t="shared" si="10"/>
        <v>927520</v>
      </c>
      <c r="AC39" s="19">
        <f t="shared" si="11"/>
        <v>1039720</v>
      </c>
      <c r="AD39" s="19">
        <f t="shared" si="12"/>
        <v>1249160</v>
      </c>
      <c r="AE39" s="34">
        <f t="shared" si="13"/>
        <v>1037226.6666666666</v>
      </c>
    </row>
    <row r="40" spans="1:201" s="12" customFormat="1" ht="12.75" x14ac:dyDescent="0.2">
      <c r="A40" s="31">
        <v>2010</v>
      </c>
      <c r="B40" s="32" t="s">
        <v>0</v>
      </c>
      <c r="C40" s="19">
        <v>41042760</v>
      </c>
      <c r="D40" s="19">
        <v>46839760</v>
      </c>
      <c r="E40" s="19">
        <v>42187200</v>
      </c>
      <c r="F40" s="19">
        <v>34550120</v>
      </c>
      <c r="G40" s="19">
        <v>33211200</v>
      </c>
      <c r="H40" s="19">
        <v>35013880</v>
      </c>
      <c r="I40" s="19">
        <v>24115520</v>
      </c>
      <c r="J40" s="19">
        <v>26536867</v>
      </c>
      <c r="K40" s="19">
        <v>29813294</v>
      </c>
      <c r="L40" s="19">
        <v>29255215</v>
      </c>
      <c r="M40" s="19">
        <v>26020650</v>
      </c>
      <c r="N40" s="19">
        <v>39603637</v>
      </c>
      <c r="O40" s="33">
        <f t="shared" si="0"/>
        <v>408190103</v>
      </c>
      <c r="P40" s="34"/>
      <c r="Q40" s="31">
        <v>2010</v>
      </c>
      <c r="R40" s="32" t="s">
        <v>0</v>
      </c>
      <c r="S40" s="19">
        <f t="shared" si="1"/>
        <v>1323960</v>
      </c>
      <c r="T40" s="19">
        <f t="shared" si="2"/>
        <v>1510960</v>
      </c>
      <c r="U40" s="19">
        <f t="shared" si="3"/>
        <v>1406240</v>
      </c>
      <c r="V40" s="19">
        <f t="shared" si="4"/>
        <v>1114520</v>
      </c>
      <c r="W40" s="19">
        <f t="shared" si="5"/>
        <v>1107040</v>
      </c>
      <c r="X40" s="19">
        <f t="shared" si="6"/>
        <v>1129480</v>
      </c>
      <c r="Y40" s="19">
        <f t="shared" si="7"/>
        <v>777920</v>
      </c>
      <c r="Z40" s="19">
        <f t="shared" si="8"/>
        <v>947745.25</v>
      </c>
      <c r="AA40" s="19">
        <f t="shared" si="9"/>
        <v>961719.16129032255</v>
      </c>
      <c r="AB40" s="19">
        <f t="shared" si="10"/>
        <v>975173.83333333337</v>
      </c>
      <c r="AC40" s="19">
        <f t="shared" si="11"/>
        <v>839375.80645161285</v>
      </c>
      <c r="AD40" s="19">
        <f t="shared" si="12"/>
        <v>1320121.2333333334</v>
      </c>
      <c r="AE40" s="34">
        <f t="shared" si="13"/>
        <v>1117854.6070340502</v>
      </c>
    </row>
    <row r="41" spans="1:201" s="12" customFormat="1" ht="12.75" x14ac:dyDescent="0.2">
      <c r="A41" s="31">
        <v>2011</v>
      </c>
      <c r="B41" s="32" t="s">
        <v>31</v>
      </c>
      <c r="C41" s="19">
        <v>35245760</v>
      </c>
      <c r="D41" s="19">
        <v>41970280</v>
      </c>
      <c r="E41" s="19">
        <v>32538000</v>
      </c>
      <c r="F41" s="19">
        <v>34550120</v>
      </c>
      <c r="G41" s="19">
        <v>30294000</v>
      </c>
      <c r="H41" s="19">
        <v>29680640</v>
      </c>
      <c r="I41" s="19">
        <v>24811160</v>
      </c>
      <c r="J41" s="19">
        <v>30578240</v>
      </c>
      <c r="K41" s="19">
        <v>30376280</v>
      </c>
      <c r="L41" s="19">
        <v>28498800</v>
      </c>
      <c r="M41" s="19">
        <v>35245760</v>
      </c>
      <c r="N41" s="19">
        <v>33435600</v>
      </c>
      <c r="O41" s="33">
        <f>SUM(C41:N41)</f>
        <v>387224640</v>
      </c>
      <c r="P41" s="19"/>
      <c r="Q41" s="35">
        <v>2011</v>
      </c>
      <c r="R41" s="32" t="s">
        <v>31</v>
      </c>
      <c r="S41" s="19">
        <f t="shared" si="1"/>
        <v>1136960</v>
      </c>
      <c r="T41" s="19">
        <f t="shared" si="2"/>
        <v>1353880</v>
      </c>
      <c r="U41" s="19">
        <f t="shared" si="3"/>
        <v>1084600</v>
      </c>
      <c r="V41" s="19">
        <f t="shared" si="4"/>
        <v>1114520</v>
      </c>
      <c r="W41" s="19">
        <f t="shared" si="5"/>
        <v>1009800</v>
      </c>
      <c r="X41" s="19">
        <f t="shared" si="6"/>
        <v>957440</v>
      </c>
      <c r="Y41" s="19">
        <f t="shared" si="7"/>
        <v>800360</v>
      </c>
      <c r="Z41" s="19">
        <f t="shared" si="8"/>
        <v>1092080</v>
      </c>
      <c r="AA41" s="19">
        <f t="shared" si="9"/>
        <v>979880</v>
      </c>
      <c r="AB41" s="19">
        <f t="shared" ref="AB41:AD45" si="14">L41/31</f>
        <v>919316.12903225806</v>
      </c>
      <c r="AC41" s="19">
        <f t="shared" si="14"/>
        <v>1136960</v>
      </c>
      <c r="AD41" s="19">
        <f t="shared" si="14"/>
        <v>1078567.7419354839</v>
      </c>
      <c r="AE41" s="34">
        <f t="shared" si="13"/>
        <v>1055363.6559139786</v>
      </c>
    </row>
    <row r="42" spans="1:201" s="12" customFormat="1" ht="12.75" x14ac:dyDescent="0.2">
      <c r="A42" s="35">
        <v>2012</v>
      </c>
      <c r="B42" s="14" t="s">
        <v>35</v>
      </c>
      <c r="C42" s="19">
        <v>35709520</v>
      </c>
      <c r="D42" s="19">
        <v>43129680</v>
      </c>
      <c r="E42" s="19">
        <v>38596800</v>
      </c>
      <c r="F42" s="19">
        <v>33158840</v>
      </c>
      <c r="G42" s="19">
        <v>30967200</v>
      </c>
      <c r="H42" s="19">
        <v>23188000</v>
      </c>
      <c r="I42" s="19">
        <v>22956120</v>
      </c>
      <c r="J42" s="19">
        <v>25144129.129032262</v>
      </c>
      <c r="K42" s="19">
        <v>26862244</v>
      </c>
      <c r="L42" s="19">
        <v>24977310</v>
      </c>
      <c r="M42" s="19">
        <v>31402349</v>
      </c>
      <c r="N42" s="19">
        <v>32142495</v>
      </c>
      <c r="O42" s="33">
        <f>SUM(C42:N42)</f>
        <v>368234687.12903225</v>
      </c>
      <c r="P42" s="13"/>
      <c r="Q42" s="31">
        <v>2012</v>
      </c>
      <c r="R42" s="32" t="s">
        <v>35</v>
      </c>
      <c r="S42" s="19">
        <f t="shared" ref="S42:T43" si="15">C42/31</f>
        <v>1151920</v>
      </c>
      <c r="T42" s="19">
        <f t="shared" si="15"/>
        <v>1391280</v>
      </c>
      <c r="U42" s="19">
        <f>E42/30</f>
        <v>1286560</v>
      </c>
      <c r="V42" s="19">
        <f>F42/31</f>
        <v>1069640</v>
      </c>
      <c r="W42" s="19">
        <f>G42/30</f>
        <v>1032240</v>
      </c>
      <c r="X42" s="19">
        <f t="shared" ref="X42:Y43" si="16">H42/31</f>
        <v>748000</v>
      </c>
      <c r="Y42" s="19">
        <f t="shared" si="16"/>
        <v>740520</v>
      </c>
      <c r="Z42" s="19">
        <f>J42/28</f>
        <v>898004.6117511522</v>
      </c>
      <c r="AA42" s="19">
        <f>K42/31</f>
        <v>866524</v>
      </c>
      <c r="AB42" s="19">
        <f t="shared" si="14"/>
        <v>805719.67741935479</v>
      </c>
      <c r="AC42" s="19">
        <f t="shared" si="14"/>
        <v>1012979</v>
      </c>
      <c r="AD42" s="19">
        <f t="shared" si="14"/>
        <v>1036854.6774193548</v>
      </c>
      <c r="AE42" s="34">
        <f t="shared" si="13"/>
        <v>1003353.4972158219</v>
      </c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201" s="12" customFormat="1" ht="12.75" x14ac:dyDescent="0.2">
      <c r="A43" s="35">
        <v>2013</v>
      </c>
      <c r="B43" s="14" t="s">
        <v>37</v>
      </c>
      <c r="C43" s="19">
        <v>34782000</v>
      </c>
      <c r="D43" s="19">
        <v>44984720</v>
      </c>
      <c r="E43" s="19">
        <v>37026000</v>
      </c>
      <c r="F43" s="19">
        <v>37100800</v>
      </c>
      <c r="G43" s="19">
        <v>28274400</v>
      </c>
      <c r="H43" s="19">
        <v>25970560</v>
      </c>
      <c r="I43" s="19">
        <v>21101080</v>
      </c>
      <c r="J43" s="19">
        <v>24504480</v>
      </c>
      <c r="K43" s="19">
        <v>27129960</v>
      </c>
      <c r="L43" s="19">
        <v>23337600</v>
      </c>
      <c r="M43" s="20">
        <v>30144400</v>
      </c>
      <c r="N43" s="20">
        <v>32538000</v>
      </c>
      <c r="O43" s="33">
        <f>SUM(C43:N43)</f>
        <v>366894000</v>
      </c>
      <c r="P43" s="13"/>
      <c r="Q43" s="36">
        <v>2013</v>
      </c>
      <c r="R43" s="12" t="s">
        <v>38</v>
      </c>
      <c r="S43" s="24">
        <f t="shared" si="15"/>
        <v>1122000</v>
      </c>
      <c r="T43" s="24">
        <f t="shared" si="15"/>
        <v>1451120</v>
      </c>
      <c r="U43" s="19">
        <f>E43/30</f>
        <v>1234200</v>
      </c>
      <c r="V43" s="19">
        <f>F43/31</f>
        <v>1196800</v>
      </c>
      <c r="W43" s="19">
        <f>G43/30</f>
        <v>942480</v>
      </c>
      <c r="X43" s="19">
        <f t="shared" si="16"/>
        <v>837760</v>
      </c>
      <c r="Y43" s="19">
        <f t="shared" si="16"/>
        <v>680680</v>
      </c>
      <c r="Z43" s="19">
        <f>J43/28</f>
        <v>875160</v>
      </c>
      <c r="AA43" s="19">
        <f t="shared" ref="AA43:AA45" si="17">K43/31</f>
        <v>875160</v>
      </c>
      <c r="AB43" s="19">
        <f t="shared" si="14"/>
        <v>752825.80645161285</v>
      </c>
      <c r="AC43" s="19">
        <f t="shared" si="14"/>
        <v>972400</v>
      </c>
      <c r="AD43" s="19">
        <f t="shared" si="14"/>
        <v>1049612.9032258065</v>
      </c>
      <c r="AE43" s="37">
        <f>AVERAGE(S43:AD43)</f>
        <v>999183.22580645175</v>
      </c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201" s="12" customFormat="1" ht="12.75" x14ac:dyDescent="0.2">
      <c r="A44" s="36">
        <v>2014</v>
      </c>
      <c r="B44" s="12" t="s">
        <v>39</v>
      </c>
      <c r="C44" s="14">
        <v>36405160</v>
      </c>
      <c r="D44" s="14">
        <v>38492080</v>
      </c>
      <c r="E44" s="14">
        <v>34333200</v>
      </c>
      <c r="F44" s="14">
        <v>30608160</v>
      </c>
      <c r="G44" s="14">
        <v>27376800</v>
      </c>
      <c r="H44" s="14">
        <v>25043040</v>
      </c>
      <c r="I44" s="14">
        <v>20637320</v>
      </c>
      <c r="J44" s="14">
        <v>23165548</v>
      </c>
      <c r="K44" s="14">
        <v>25640286</v>
      </c>
      <c r="L44" s="14">
        <v>22273890</v>
      </c>
      <c r="M44" s="14">
        <v>28569259</v>
      </c>
      <c r="N44" s="14">
        <v>34428630</v>
      </c>
      <c r="O44" s="33">
        <f>SUM(C44:N44)</f>
        <v>346973373</v>
      </c>
      <c r="P44" s="13"/>
      <c r="Q44" s="36">
        <v>2014</v>
      </c>
      <c r="R44" s="12" t="s">
        <v>40</v>
      </c>
      <c r="S44" s="24">
        <f t="shared" ref="S44:T46" si="18">C44/31</f>
        <v>1174360</v>
      </c>
      <c r="T44" s="24">
        <f t="shared" si="18"/>
        <v>1241680</v>
      </c>
      <c r="U44" s="19">
        <f>E44/30</f>
        <v>1144440</v>
      </c>
      <c r="V44" s="19">
        <f>F44/31</f>
        <v>987360</v>
      </c>
      <c r="W44" s="19">
        <f>G44/30</f>
        <v>912560</v>
      </c>
      <c r="X44" s="19">
        <f>H44/31</f>
        <v>807840</v>
      </c>
      <c r="Y44" s="19">
        <f>I44/31</f>
        <v>665720</v>
      </c>
      <c r="Z44" s="19">
        <f>J44/28</f>
        <v>827341</v>
      </c>
      <c r="AA44" s="19">
        <f t="shared" si="17"/>
        <v>827106</v>
      </c>
      <c r="AB44" s="19">
        <f t="shared" si="14"/>
        <v>718512.58064516133</v>
      </c>
      <c r="AC44" s="19">
        <f t="shared" si="14"/>
        <v>921589</v>
      </c>
      <c r="AD44" s="19">
        <f t="shared" si="14"/>
        <v>1110600.9677419355</v>
      </c>
      <c r="AE44" s="37">
        <f>AVERAGE(S44:AD44)</f>
        <v>944925.79569892457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201" s="12" customFormat="1" ht="12.75" x14ac:dyDescent="0.2">
      <c r="A45" s="36">
        <v>2015</v>
      </c>
      <c r="B45" s="12" t="s">
        <v>41</v>
      </c>
      <c r="C45" s="23">
        <v>36292466.32</v>
      </c>
      <c r="D45" s="23">
        <v>38334169.720000006</v>
      </c>
      <c r="E45" s="23">
        <v>36604576.800000004</v>
      </c>
      <c r="F45" s="23">
        <v>34318240</v>
      </c>
      <c r="G45" s="23">
        <v>28050000</v>
      </c>
      <c r="H45" s="23">
        <v>27129960</v>
      </c>
      <c r="I45" s="23">
        <v>23188000</v>
      </c>
      <c r="J45" s="23">
        <v>20106240</v>
      </c>
      <c r="K45" s="23">
        <v>25970560</v>
      </c>
      <c r="L45" s="14">
        <v>30518400</v>
      </c>
      <c r="M45" s="14">
        <v>32463200</v>
      </c>
      <c r="N45" s="14">
        <v>40840800</v>
      </c>
      <c r="O45" s="33">
        <f>SUM(C45:N45)</f>
        <v>373816612.84000003</v>
      </c>
      <c r="P45" s="13"/>
      <c r="Q45" s="36">
        <v>2015</v>
      </c>
      <c r="R45" s="12" t="s">
        <v>42</v>
      </c>
      <c r="S45" s="24">
        <f t="shared" si="18"/>
        <v>1170724.72</v>
      </c>
      <c r="T45" s="24">
        <f t="shared" si="18"/>
        <v>1236586.1200000001</v>
      </c>
      <c r="U45" s="19">
        <f>E45/30</f>
        <v>1220152.56</v>
      </c>
      <c r="V45" s="19">
        <f>F45/31</f>
        <v>1107040</v>
      </c>
      <c r="W45" s="19">
        <f>G45/30</f>
        <v>935000</v>
      </c>
      <c r="X45" s="19">
        <f>H45/31</f>
        <v>875160</v>
      </c>
      <c r="Y45" s="19">
        <f>I45/31</f>
        <v>748000</v>
      </c>
      <c r="Z45" s="19">
        <f>J45/28</f>
        <v>718080</v>
      </c>
      <c r="AA45" s="19">
        <f t="shared" si="17"/>
        <v>837760</v>
      </c>
      <c r="AB45" s="19">
        <f t="shared" si="14"/>
        <v>984464.51612903224</v>
      </c>
      <c r="AC45" s="19">
        <f t="shared" si="14"/>
        <v>1047200</v>
      </c>
      <c r="AD45" s="19">
        <f t="shared" si="14"/>
        <v>1317445.1612903227</v>
      </c>
      <c r="AE45" s="37">
        <f>AVERAGE(S45:AD45)</f>
        <v>1016467.7564516129</v>
      </c>
    </row>
    <row r="46" spans="1:201" s="12" customFormat="1" ht="12.75" x14ac:dyDescent="0.2">
      <c r="A46" s="36">
        <v>2016</v>
      </c>
      <c r="B46" s="12" t="s">
        <v>43</v>
      </c>
      <c r="C46" s="14">
        <v>42665920</v>
      </c>
      <c r="D46" s="14">
        <v>49622320</v>
      </c>
      <c r="E46" s="14">
        <v>37923600</v>
      </c>
      <c r="F46" s="14">
        <v>33854480</v>
      </c>
      <c r="G46" s="14">
        <v>30069600</v>
      </c>
      <c r="H46" s="14">
        <v>27593720</v>
      </c>
      <c r="I46" s="14"/>
      <c r="J46" s="14"/>
      <c r="K46" s="14"/>
      <c r="L46" s="14"/>
      <c r="M46" s="14"/>
      <c r="N46" s="14"/>
      <c r="O46" s="14"/>
      <c r="P46" s="13"/>
      <c r="Q46" s="36">
        <v>2016</v>
      </c>
      <c r="R46" s="12" t="s">
        <v>43</v>
      </c>
      <c r="S46" s="24">
        <f t="shared" si="18"/>
        <v>1376320</v>
      </c>
      <c r="T46" s="24">
        <f t="shared" si="18"/>
        <v>1600720</v>
      </c>
      <c r="U46" s="19">
        <f>E46/30</f>
        <v>1264120</v>
      </c>
      <c r="V46" s="19">
        <f>F46/31</f>
        <v>1092080</v>
      </c>
      <c r="W46" s="19">
        <f t="shared" ref="W46" si="19">G46/30</f>
        <v>1002320</v>
      </c>
      <c r="X46" s="19">
        <f>H46/31</f>
        <v>890120</v>
      </c>
    </row>
    <row r="47" spans="1:201" s="12" customFormat="1" ht="12.75" x14ac:dyDescent="0.2">
      <c r="B47" s="15" t="s">
        <v>29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</row>
    <row r="48" spans="1:201" s="12" customFormat="1" ht="12.75" x14ac:dyDescent="0.2">
      <c r="B48" s="12" t="s">
        <v>25</v>
      </c>
      <c r="C48" s="12">
        <v>1999</v>
      </c>
      <c r="I48" s="12">
        <v>2000</v>
      </c>
      <c r="O48" s="14"/>
      <c r="U48" s="14">
        <v>2001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>
        <v>2002</v>
      </c>
      <c r="AH48" s="13"/>
      <c r="AS48" s="12">
        <v>2003</v>
      </c>
      <c r="BE48" s="12">
        <v>2004</v>
      </c>
      <c r="BQ48" s="12">
        <v>2005</v>
      </c>
      <c r="CC48" s="12">
        <v>2006</v>
      </c>
      <c r="CO48" s="12">
        <v>2007</v>
      </c>
      <c r="DA48" s="12">
        <v>2008</v>
      </c>
      <c r="DM48" s="12">
        <v>2009</v>
      </c>
      <c r="DY48" s="12">
        <v>2010</v>
      </c>
      <c r="EK48" s="12">
        <v>2011</v>
      </c>
      <c r="EW48" s="12">
        <v>2012</v>
      </c>
      <c r="FI48" s="12">
        <v>2013</v>
      </c>
      <c r="FU48" s="12">
        <v>2014</v>
      </c>
      <c r="GG48" s="12">
        <v>2015</v>
      </c>
      <c r="GS48" s="12">
        <v>2016</v>
      </c>
    </row>
    <row r="49" spans="1:212" s="12" customFormat="1" ht="13.5" thickBot="1" x14ac:dyDescent="0.25">
      <c r="B49" s="16"/>
      <c r="C49" s="17">
        <v>34880</v>
      </c>
      <c r="D49" s="17">
        <v>34911</v>
      </c>
      <c r="E49" s="17">
        <v>34942</v>
      </c>
      <c r="F49" s="17">
        <v>34972</v>
      </c>
      <c r="G49" s="17">
        <v>35003</v>
      </c>
      <c r="H49" s="17">
        <v>35033</v>
      </c>
      <c r="I49" s="17">
        <v>35064</v>
      </c>
      <c r="J49" s="17">
        <v>35095</v>
      </c>
      <c r="K49" s="17">
        <v>35124</v>
      </c>
      <c r="L49" s="17">
        <v>35155</v>
      </c>
      <c r="M49" s="17">
        <v>35185</v>
      </c>
      <c r="N49" s="17">
        <v>35216</v>
      </c>
      <c r="O49" s="17">
        <v>35246</v>
      </c>
      <c r="P49" s="17">
        <v>35277</v>
      </c>
      <c r="Q49" s="17">
        <v>35308</v>
      </c>
      <c r="R49" s="17">
        <v>35338</v>
      </c>
      <c r="S49" s="17">
        <v>35369</v>
      </c>
      <c r="T49" s="17">
        <v>35399</v>
      </c>
      <c r="U49" s="17">
        <v>35430</v>
      </c>
      <c r="V49" s="17">
        <v>35461</v>
      </c>
      <c r="W49" s="17">
        <v>35489</v>
      </c>
      <c r="X49" s="17">
        <v>35520</v>
      </c>
      <c r="Y49" s="17">
        <v>35550</v>
      </c>
      <c r="Z49" s="17">
        <v>35581</v>
      </c>
      <c r="AA49" s="17">
        <v>35611</v>
      </c>
      <c r="AB49" s="17">
        <v>35642</v>
      </c>
      <c r="AC49" s="17">
        <v>35673</v>
      </c>
      <c r="AD49" s="17">
        <v>35703</v>
      </c>
      <c r="AE49" s="17">
        <v>35734</v>
      </c>
      <c r="AF49" s="17">
        <v>35764</v>
      </c>
      <c r="AG49" s="17">
        <v>35795</v>
      </c>
      <c r="AH49" s="17">
        <v>35826</v>
      </c>
      <c r="AI49" s="17">
        <v>35854</v>
      </c>
      <c r="AJ49" s="17">
        <v>35885</v>
      </c>
      <c r="AK49" s="17">
        <v>35915</v>
      </c>
      <c r="AL49" s="17">
        <v>35946</v>
      </c>
      <c r="AM49" s="17">
        <v>35976</v>
      </c>
      <c r="AN49" s="17">
        <v>36007</v>
      </c>
      <c r="AO49" s="17">
        <v>36038</v>
      </c>
      <c r="AP49" s="17">
        <v>36068</v>
      </c>
      <c r="AQ49" s="17">
        <v>36099</v>
      </c>
      <c r="AR49" s="17">
        <v>36129</v>
      </c>
      <c r="AS49" s="17">
        <v>36160</v>
      </c>
      <c r="AT49" s="17">
        <v>36191</v>
      </c>
      <c r="AU49" s="17">
        <v>36219</v>
      </c>
      <c r="AV49" s="17">
        <v>36250</v>
      </c>
      <c r="AW49" s="17">
        <v>36280</v>
      </c>
      <c r="AX49" s="17">
        <v>36311</v>
      </c>
      <c r="AY49" s="17">
        <v>36341</v>
      </c>
      <c r="AZ49" s="17">
        <v>36372</v>
      </c>
      <c r="BA49" s="17">
        <v>36403</v>
      </c>
      <c r="BB49" s="17">
        <v>36433</v>
      </c>
      <c r="BC49" s="17">
        <v>36464</v>
      </c>
      <c r="BD49" s="17">
        <v>36494</v>
      </c>
      <c r="BE49" s="17">
        <v>36525</v>
      </c>
      <c r="BF49" s="17">
        <v>36556</v>
      </c>
      <c r="BG49" s="17">
        <v>36585</v>
      </c>
      <c r="BH49" s="17">
        <v>36616</v>
      </c>
      <c r="BI49" s="17">
        <v>36646</v>
      </c>
      <c r="BJ49" s="17">
        <v>36677</v>
      </c>
      <c r="BK49" s="17">
        <v>36707</v>
      </c>
      <c r="BL49" s="17">
        <v>36738</v>
      </c>
      <c r="BM49" s="17">
        <v>36769</v>
      </c>
      <c r="BN49" s="17">
        <v>36799</v>
      </c>
      <c r="BO49" s="17">
        <v>36830</v>
      </c>
      <c r="BP49" s="17">
        <v>36860</v>
      </c>
      <c r="BQ49" s="17">
        <v>36891</v>
      </c>
      <c r="BR49" s="17">
        <v>36922</v>
      </c>
      <c r="BS49" s="17">
        <v>36950</v>
      </c>
      <c r="BT49" s="17">
        <v>36981</v>
      </c>
      <c r="BU49" s="17">
        <v>37011</v>
      </c>
      <c r="BV49" s="17">
        <v>37042</v>
      </c>
      <c r="BW49" s="17">
        <v>37072</v>
      </c>
      <c r="BX49" s="17">
        <v>37103</v>
      </c>
      <c r="BY49" s="17">
        <v>37134</v>
      </c>
      <c r="BZ49" s="17">
        <v>37164</v>
      </c>
      <c r="CA49" s="17">
        <v>37195</v>
      </c>
      <c r="CB49" s="17">
        <v>37225</v>
      </c>
      <c r="CC49" s="17">
        <v>37256</v>
      </c>
      <c r="CD49" s="17">
        <v>37287</v>
      </c>
      <c r="CE49" s="17">
        <v>37315</v>
      </c>
      <c r="CF49" s="17">
        <v>37346</v>
      </c>
      <c r="CG49" s="17">
        <v>37376</v>
      </c>
      <c r="CH49" s="17">
        <v>37407</v>
      </c>
      <c r="CI49" s="17">
        <v>37437</v>
      </c>
      <c r="CJ49" s="17">
        <v>37468</v>
      </c>
      <c r="CK49" s="17">
        <v>37499</v>
      </c>
      <c r="CL49" s="17">
        <v>37529</v>
      </c>
      <c r="CM49" s="17">
        <v>37560</v>
      </c>
      <c r="CN49" s="17">
        <v>37590</v>
      </c>
      <c r="CO49" s="17">
        <v>37621</v>
      </c>
      <c r="CP49" s="17">
        <v>37652</v>
      </c>
      <c r="CQ49" s="17">
        <v>37680</v>
      </c>
      <c r="CR49" s="17">
        <v>37711</v>
      </c>
      <c r="CS49" s="17">
        <v>37741</v>
      </c>
      <c r="CT49" s="17">
        <v>37772</v>
      </c>
      <c r="CU49" s="17">
        <v>37802</v>
      </c>
      <c r="CV49" s="17">
        <v>37833</v>
      </c>
      <c r="CW49" s="17">
        <v>37864</v>
      </c>
      <c r="CX49" s="17">
        <v>37894</v>
      </c>
      <c r="CY49" s="17">
        <v>37925</v>
      </c>
      <c r="CZ49" s="17">
        <v>37955</v>
      </c>
      <c r="DA49" s="17">
        <v>37986</v>
      </c>
      <c r="DB49" s="17">
        <v>38017</v>
      </c>
      <c r="DC49" s="17">
        <v>38046</v>
      </c>
      <c r="DD49" s="17">
        <v>38077</v>
      </c>
      <c r="DE49" s="17">
        <v>38107</v>
      </c>
      <c r="DF49" s="17">
        <v>38138</v>
      </c>
      <c r="DG49" s="17">
        <v>38168</v>
      </c>
      <c r="DH49" s="17">
        <v>38199</v>
      </c>
      <c r="DI49" s="17">
        <v>38230</v>
      </c>
      <c r="DJ49" s="17">
        <v>38260</v>
      </c>
      <c r="DK49" s="17">
        <v>38291</v>
      </c>
      <c r="DL49" s="17">
        <v>38321</v>
      </c>
      <c r="DM49" s="17">
        <v>38352</v>
      </c>
      <c r="DN49" s="17">
        <v>38383</v>
      </c>
      <c r="DO49" s="17">
        <v>38411</v>
      </c>
      <c r="DP49" s="17">
        <v>38442</v>
      </c>
      <c r="DQ49" s="17">
        <v>38472</v>
      </c>
      <c r="DR49" s="17">
        <v>38503</v>
      </c>
      <c r="DS49" s="17">
        <v>38533</v>
      </c>
      <c r="DT49" s="17">
        <v>38564</v>
      </c>
      <c r="DU49" s="17">
        <v>38595</v>
      </c>
      <c r="DV49" s="17">
        <v>38625</v>
      </c>
      <c r="DW49" s="17">
        <v>38656</v>
      </c>
      <c r="DX49" s="17">
        <v>38686</v>
      </c>
      <c r="DY49" s="17">
        <v>38717</v>
      </c>
      <c r="DZ49" s="17">
        <v>38748</v>
      </c>
      <c r="EA49" s="17">
        <v>38776</v>
      </c>
      <c r="EB49" s="17">
        <v>38807</v>
      </c>
      <c r="EC49" s="17">
        <v>38837</v>
      </c>
      <c r="ED49" s="17">
        <v>38868</v>
      </c>
      <c r="EE49" s="17">
        <v>38898</v>
      </c>
      <c r="EF49" s="17">
        <v>38929</v>
      </c>
      <c r="EG49" s="17">
        <v>38960</v>
      </c>
      <c r="EH49" s="17">
        <v>38990</v>
      </c>
      <c r="EI49" s="17">
        <v>39021</v>
      </c>
      <c r="EJ49" s="17">
        <v>39051</v>
      </c>
      <c r="EK49" s="17">
        <v>39082</v>
      </c>
      <c r="EL49" s="17">
        <v>39113</v>
      </c>
      <c r="EM49" s="17">
        <v>39141</v>
      </c>
      <c r="EN49" s="17">
        <v>39172</v>
      </c>
      <c r="EO49" s="17">
        <v>39202</v>
      </c>
      <c r="EP49" s="17">
        <v>39233</v>
      </c>
      <c r="EQ49" s="17">
        <v>39273</v>
      </c>
      <c r="ER49" s="17">
        <v>39304</v>
      </c>
      <c r="ES49" s="17">
        <v>39335</v>
      </c>
      <c r="ET49" s="17">
        <v>39365</v>
      </c>
      <c r="EU49" s="17">
        <v>39396</v>
      </c>
      <c r="EV49" s="17">
        <v>39416</v>
      </c>
      <c r="EW49" s="17">
        <v>39447</v>
      </c>
      <c r="EX49" s="17">
        <v>39478</v>
      </c>
      <c r="EY49" s="17">
        <v>39507</v>
      </c>
      <c r="EZ49" s="17">
        <v>39538</v>
      </c>
      <c r="FA49" s="17">
        <v>39568</v>
      </c>
      <c r="FB49" s="17">
        <v>39599</v>
      </c>
      <c r="FC49" s="17">
        <v>39629</v>
      </c>
      <c r="FD49" s="17">
        <v>39660</v>
      </c>
      <c r="FE49" s="17">
        <v>39691</v>
      </c>
      <c r="FF49" s="17">
        <v>39721</v>
      </c>
      <c r="FG49" s="17">
        <v>39752</v>
      </c>
      <c r="FH49" s="17">
        <v>39782</v>
      </c>
      <c r="FI49" s="17">
        <v>39813</v>
      </c>
      <c r="FJ49" s="17">
        <v>39844</v>
      </c>
      <c r="FK49" s="17">
        <v>39872</v>
      </c>
      <c r="FL49" s="17">
        <v>39903</v>
      </c>
      <c r="FM49" s="17">
        <v>39933</v>
      </c>
      <c r="FN49" s="17">
        <v>39964</v>
      </c>
      <c r="FO49" s="17">
        <v>40006</v>
      </c>
      <c r="FP49" s="17">
        <v>40037</v>
      </c>
      <c r="FQ49" s="17">
        <v>40068</v>
      </c>
      <c r="FR49" s="17">
        <v>40086</v>
      </c>
      <c r="FS49" s="17">
        <v>40117</v>
      </c>
      <c r="FT49" s="17">
        <v>40147</v>
      </c>
      <c r="FU49" s="17">
        <v>40178</v>
      </c>
      <c r="FV49" s="17">
        <v>40209</v>
      </c>
      <c r="FW49" s="17">
        <v>40237</v>
      </c>
      <c r="FX49" s="17">
        <v>40268</v>
      </c>
      <c r="FY49" s="17">
        <v>40298</v>
      </c>
      <c r="FZ49" s="17">
        <v>40329</v>
      </c>
      <c r="GA49" s="17">
        <v>40359</v>
      </c>
      <c r="GB49" s="17">
        <v>40390</v>
      </c>
      <c r="GC49" s="17">
        <v>40421</v>
      </c>
      <c r="GD49" s="17">
        <v>40451</v>
      </c>
      <c r="GE49" s="17">
        <v>40482</v>
      </c>
      <c r="GF49" s="17">
        <v>40512</v>
      </c>
      <c r="GG49" s="17">
        <v>40543</v>
      </c>
      <c r="GH49" s="17">
        <v>40574</v>
      </c>
      <c r="GI49" s="17">
        <v>40602</v>
      </c>
      <c r="GJ49" s="17">
        <v>40633</v>
      </c>
      <c r="GK49" s="17">
        <v>40663</v>
      </c>
      <c r="GL49" s="17">
        <v>40694</v>
      </c>
      <c r="GM49" s="17">
        <v>40724</v>
      </c>
      <c r="GN49" s="17">
        <v>40755</v>
      </c>
      <c r="GO49" s="17">
        <v>40786</v>
      </c>
      <c r="GP49" s="17">
        <v>40816</v>
      </c>
      <c r="GQ49" s="17">
        <v>40847</v>
      </c>
      <c r="GR49" s="17">
        <v>40877</v>
      </c>
      <c r="GS49" s="17">
        <v>40908</v>
      </c>
      <c r="GT49" s="17">
        <v>40939</v>
      </c>
      <c r="GU49" s="17">
        <v>40968</v>
      </c>
      <c r="GV49" s="17">
        <v>40999</v>
      </c>
      <c r="GW49" s="17">
        <v>41029</v>
      </c>
      <c r="GX49" s="17">
        <v>41060</v>
      </c>
      <c r="GY49" s="17">
        <v>41090</v>
      </c>
      <c r="GZ49" s="17">
        <v>41121</v>
      </c>
      <c r="HA49" s="17">
        <v>41152</v>
      </c>
      <c r="HB49" s="17">
        <v>41182</v>
      </c>
      <c r="HC49" s="17">
        <v>41213</v>
      </c>
      <c r="HD49" s="17">
        <v>41243</v>
      </c>
    </row>
    <row r="50" spans="1:212" s="12" customFormat="1" ht="12.75" x14ac:dyDescent="0.2">
      <c r="B50" s="18" t="s">
        <v>33</v>
      </c>
      <c r="C50" s="19">
        <v>64574850</v>
      </c>
      <c r="D50" s="19">
        <v>68002938</v>
      </c>
      <c r="E50" s="19">
        <v>66191889</v>
      </c>
      <c r="F50" s="19">
        <v>47720240</v>
      </c>
      <c r="G50" s="19">
        <v>50993825</v>
      </c>
      <c r="H50" s="19">
        <v>44697298</v>
      </c>
      <c r="I50" s="19">
        <v>42829822</v>
      </c>
      <c r="J50" s="19">
        <v>46797106</v>
      </c>
      <c r="K50" s="19">
        <v>49765110</v>
      </c>
      <c r="L50" s="19">
        <v>46511954</v>
      </c>
      <c r="M50" s="19">
        <v>63719668</v>
      </c>
      <c r="N50" s="19">
        <v>51387600</v>
      </c>
      <c r="O50" s="19">
        <v>70491520</v>
      </c>
      <c r="P50" s="19">
        <v>78607320</v>
      </c>
      <c r="Q50" s="19">
        <v>61485600</v>
      </c>
      <c r="R50" s="19">
        <v>64926400</v>
      </c>
      <c r="S50" s="19">
        <v>46675200</v>
      </c>
      <c r="T50" s="19">
        <v>50317960</v>
      </c>
      <c r="U50" s="19">
        <v>50086080</v>
      </c>
      <c r="V50" s="19">
        <v>44191840</v>
      </c>
      <c r="W50" s="19">
        <v>59129400</v>
      </c>
      <c r="X50" s="19">
        <v>46675200</v>
      </c>
      <c r="Y50" s="19">
        <v>51245480</v>
      </c>
      <c r="Z50" s="19">
        <v>54529200</v>
      </c>
      <c r="AA50" s="19">
        <v>58305061</v>
      </c>
      <c r="AB50" s="19">
        <v>59129400</v>
      </c>
      <c r="AC50" s="19">
        <v>49592400</v>
      </c>
      <c r="AD50" s="19">
        <v>44984720</v>
      </c>
      <c r="AE50" s="19">
        <v>45104400</v>
      </c>
      <c r="AF50" s="19">
        <v>41970280</v>
      </c>
      <c r="AG50" s="19">
        <v>35477640</v>
      </c>
      <c r="AH50" s="19">
        <v>38955840</v>
      </c>
      <c r="AI50" s="19">
        <v>42434040</v>
      </c>
      <c r="AJ50" s="19">
        <v>40167600</v>
      </c>
      <c r="AK50" s="19">
        <v>44057200</v>
      </c>
      <c r="AL50" s="19">
        <v>44880000</v>
      </c>
      <c r="AM50" s="19">
        <v>49854200</v>
      </c>
      <c r="AN50" s="19">
        <v>54491800</v>
      </c>
      <c r="AO50" s="19">
        <v>49143600</v>
      </c>
      <c r="AP50" s="19">
        <v>46839760</v>
      </c>
      <c r="AQ50" s="19">
        <v>41738400</v>
      </c>
      <c r="AR50" s="19">
        <v>35245760</v>
      </c>
      <c r="AS50" s="19">
        <v>35477640</v>
      </c>
      <c r="AT50" s="19">
        <v>35185920</v>
      </c>
      <c r="AU50" s="19">
        <v>37796440</v>
      </c>
      <c r="AV50" s="19">
        <v>33660000</v>
      </c>
      <c r="AW50" s="19">
        <v>40115240</v>
      </c>
      <c r="AX50" s="19">
        <v>43309200</v>
      </c>
      <c r="AY50" s="19">
        <v>39883360</v>
      </c>
      <c r="AZ50" s="19">
        <v>51013600</v>
      </c>
      <c r="BA50" s="19">
        <v>51163200</v>
      </c>
      <c r="BB50" s="19">
        <v>50317960</v>
      </c>
      <c r="BC50" s="19">
        <v>41738400</v>
      </c>
      <c r="BD50" s="19">
        <v>35477640</v>
      </c>
      <c r="BE50" s="19">
        <v>31535680</v>
      </c>
      <c r="BF50" s="19">
        <v>29112160</v>
      </c>
      <c r="BG50" s="19">
        <v>34318240</v>
      </c>
      <c r="BH50" s="19">
        <v>33435600</v>
      </c>
      <c r="BI50" s="19">
        <v>44752840</v>
      </c>
      <c r="BJ50" s="19">
        <v>40392000</v>
      </c>
      <c r="BK50" s="19">
        <v>48462920</v>
      </c>
      <c r="BL50" s="19">
        <v>48462920</v>
      </c>
      <c r="BM50" s="19">
        <v>47124000</v>
      </c>
      <c r="BN50" s="19">
        <v>43129680</v>
      </c>
      <c r="BO50" s="19">
        <v>35679600</v>
      </c>
      <c r="BP50" s="19">
        <v>35941400</v>
      </c>
      <c r="BQ50" s="19">
        <v>31999440</v>
      </c>
      <c r="BR50" s="19">
        <v>33300960</v>
      </c>
      <c r="BS50" s="19">
        <v>33158840</v>
      </c>
      <c r="BT50" s="19">
        <v>34333200</v>
      </c>
      <c r="BU50" s="19">
        <v>31767560</v>
      </c>
      <c r="BV50" s="19">
        <v>46675200</v>
      </c>
      <c r="BW50" s="19">
        <v>41506520</v>
      </c>
      <c r="BX50" s="19">
        <v>47535400</v>
      </c>
      <c r="BY50" s="19">
        <v>42636000</v>
      </c>
      <c r="BZ50" s="19">
        <v>41970280</v>
      </c>
      <c r="CA50" s="19">
        <v>37923600</v>
      </c>
      <c r="CB50" s="19">
        <v>32926960</v>
      </c>
      <c r="CC50" s="19">
        <v>28480078</v>
      </c>
      <c r="CD50" s="19">
        <v>30888355</v>
      </c>
      <c r="CE50" s="19">
        <v>32666481</v>
      </c>
      <c r="CF50" s="19">
        <v>32413155</v>
      </c>
      <c r="CG50" s="19">
        <v>35602375</v>
      </c>
      <c r="CH50" s="19">
        <v>36433380</v>
      </c>
      <c r="CI50" s="19">
        <v>44520960</v>
      </c>
      <c r="CJ50" s="19">
        <v>55651200</v>
      </c>
      <c r="CK50" s="19">
        <v>43758000</v>
      </c>
      <c r="CL50" s="19">
        <v>38028320</v>
      </c>
      <c r="CM50" s="19">
        <v>34557600</v>
      </c>
      <c r="CN50" s="19">
        <v>31999440</v>
      </c>
      <c r="CO50" s="19">
        <v>27825600</v>
      </c>
      <c r="CP50" s="19">
        <v>28483840</v>
      </c>
      <c r="CQ50" s="19">
        <v>30840040</v>
      </c>
      <c r="CR50" s="19">
        <v>30518400</v>
      </c>
      <c r="CS50" s="19">
        <v>33158840</v>
      </c>
      <c r="CT50" s="19">
        <v>39045600</v>
      </c>
      <c r="CU50" s="19">
        <v>44984720</v>
      </c>
      <c r="CV50" s="19">
        <v>47535400</v>
      </c>
      <c r="CW50" s="19">
        <v>39943200</v>
      </c>
      <c r="CX50" s="19">
        <v>33854480</v>
      </c>
      <c r="CY50" s="19">
        <v>34782000</v>
      </c>
      <c r="CZ50" s="19">
        <v>32695080</v>
      </c>
      <c r="DA50" s="19">
        <v>26898080</v>
      </c>
      <c r="DB50" s="19">
        <v>28350882</v>
      </c>
      <c r="DC50" s="19">
        <v>29485716</v>
      </c>
      <c r="DD50" s="19">
        <v>29356104</v>
      </c>
      <c r="DE50" s="19">
        <v>36838665</v>
      </c>
      <c r="DF50" s="19">
        <v>37161862</v>
      </c>
      <c r="DG50" s="19">
        <v>35013880</v>
      </c>
      <c r="DH50" s="19">
        <v>39883360</v>
      </c>
      <c r="DI50" s="19">
        <v>34108800</v>
      </c>
      <c r="DJ50" s="19">
        <v>35709520</v>
      </c>
      <c r="DK50" s="19">
        <v>29172000</v>
      </c>
      <c r="DL50" s="19">
        <v>27593720</v>
      </c>
      <c r="DM50" s="19">
        <v>23651760</v>
      </c>
      <c r="DN50" s="19">
        <v>26808320</v>
      </c>
      <c r="DO50" s="19">
        <v>29216880</v>
      </c>
      <c r="DP50" s="19">
        <v>27825600</v>
      </c>
      <c r="DQ50" s="19">
        <v>32231320</v>
      </c>
      <c r="DR50" s="19">
        <v>37474800</v>
      </c>
      <c r="DS50" s="19">
        <v>41042760</v>
      </c>
      <c r="DT50" s="19">
        <v>46839760</v>
      </c>
      <c r="DU50" s="19">
        <v>42187200</v>
      </c>
      <c r="DV50" s="19">
        <v>34550120</v>
      </c>
      <c r="DW50" s="19">
        <v>33211200</v>
      </c>
      <c r="DX50" s="19">
        <v>35013880</v>
      </c>
      <c r="DY50" s="19">
        <v>24115520</v>
      </c>
      <c r="DZ50" s="19">
        <v>26536867</v>
      </c>
      <c r="EA50" s="19">
        <v>29813294</v>
      </c>
      <c r="EB50" s="19">
        <v>29255215</v>
      </c>
      <c r="EC50" s="19">
        <v>26020650</v>
      </c>
      <c r="ED50" s="19">
        <v>39603637</v>
      </c>
      <c r="EE50" s="19">
        <f>1136960*31</f>
        <v>35245760</v>
      </c>
      <c r="EF50" s="19">
        <f t="shared" ref="EF50:EM50" si="20">1136960*31</f>
        <v>35245760</v>
      </c>
      <c r="EG50" s="19">
        <f>1136960*30</f>
        <v>34108800</v>
      </c>
      <c r="EH50" s="19">
        <f t="shared" si="20"/>
        <v>35245760</v>
      </c>
      <c r="EI50" s="19">
        <f>1136960*30</f>
        <v>34108800</v>
      </c>
      <c r="EJ50" s="19">
        <f t="shared" si="20"/>
        <v>35245760</v>
      </c>
      <c r="EK50" s="19">
        <f t="shared" si="20"/>
        <v>35245760</v>
      </c>
      <c r="EL50" s="19">
        <f>1136960*28</f>
        <v>31834880</v>
      </c>
      <c r="EM50" s="19">
        <f t="shared" si="20"/>
        <v>35245760</v>
      </c>
      <c r="EN50" s="19">
        <v>28031300</v>
      </c>
      <c r="EO50" s="19">
        <v>30609656</v>
      </c>
      <c r="EP50" s="19">
        <v>38421020</v>
      </c>
      <c r="EQ50" s="19">
        <v>35709520</v>
      </c>
      <c r="ER50" s="19">
        <v>43129680</v>
      </c>
      <c r="ES50" s="19">
        <v>38596800</v>
      </c>
      <c r="ET50" s="19">
        <v>33158840</v>
      </c>
      <c r="EU50" s="19">
        <v>30967200</v>
      </c>
      <c r="EV50" s="19">
        <v>23188000</v>
      </c>
      <c r="EW50" s="12">
        <v>22956120</v>
      </c>
      <c r="EX50" s="12">
        <v>25144129.129032262</v>
      </c>
      <c r="EY50" s="12">
        <v>26862244</v>
      </c>
      <c r="EZ50" s="19">
        <v>24977310</v>
      </c>
      <c r="FA50" s="19">
        <v>31402349</v>
      </c>
      <c r="FB50" s="19">
        <v>32142495</v>
      </c>
      <c r="FC50" s="19">
        <v>34782000</v>
      </c>
      <c r="FD50" s="19">
        <v>44984720</v>
      </c>
      <c r="FE50" s="19">
        <v>37026000</v>
      </c>
      <c r="FF50" s="19">
        <v>37100800</v>
      </c>
      <c r="FG50" s="19">
        <v>28274400</v>
      </c>
      <c r="FH50" s="19">
        <v>25970560</v>
      </c>
      <c r="FI50" s="19">
        <v>21101080</v>
      </c>
      <c r="FJ50" s="19">
        <v>24504480</v>
      </c>
      <c r="FK50" s="19">
        <v>27129960</v>
      </c>
      <c r="FL50" s="19">
        <v>23337600</v>
      </c>
      <c r="FM50" s="20">
        <v>30144400</v>
      </c>
      <c r="FN50" s="20">
        <v>32538000</v>
      </c>
      <c r="FO50" s="23">
        <v>36405160</v>
      </c>
      <c r="FP50" s="23">
        <v>38492080</v>
      </c>
      <c r="FQ50" s="23">
        <v>34333200</v>
      </c>
      <c r="FR50" s="21">
        <v>30608160</v>
      </c>
      <c r="FS50" s="21">
        <v>27376800</v>
      </c>
      <c r="FT50" s="21">
        <v>25043040</v>
      </c>
      <c r="FU50" s="12">
        <v>20637320</v>
      </c>
      <c r="FV50" s="12">
        <v>23165548</v>
      </c>
      <c r="FW50" s="12">
        <v>25640286</v>
      </c>
      <c r="FX50" s="12">
        <v>22273890</v>
      </c>
      <c r="FY50" s="12">
        <v>28569259</v>
      </c>
      <c r="FZ50" s="12">
        <v>34428630</v>
      </c>
      <c r="GA50" s="12">
        <v>36292466</v>
      </c>
      <c r="GB50" s="12">
        <v>38334170</v>
      </c>
      <c r="GC50" s="12">
        <v>36604577</v>
      </c>
      <c r="GD50" s="12">
        <v>34318240</v>
      </c>
      <c r="GE50" s="12">
        <v>28050000</v>
      </c>
      <c r="GF50" s="12">
        <v>27129960</v>
      </c>
      <c r="GG50" s="12">
        <v>23188000</v>
      </c>
      <c r="GH50" s="12">
        <v>20106240</v>
      </c>
      <c r="GI50" s="12">
        <v>25970560</v>
      </c>
      <c r="GJ50" s="12">
        <v>30518400</v>
      </c>
      <c r="GK50" s="12">
        <v>32463200</v>
      </c>
      <c r="GL50" s="12">
        <v>40840800</v>
      </c>
      <c r="GM50" s="12">
        <v>42665920</v>
      </c>
      <c r="GN50" s="12">
        <v>49622320</v>
      </c>
      <c r="GO50" s="12">
        <v>37923600</v>
      </c>
      <c r="GP50" s="14">
        <v>33854480</v>
      </c>
      <c r="GQ50" s="14">
        <v>30069600</v>
      </c>
      <c r="GR50" s="14">
        <v>27593720</v>
      </c>
    </row>
    <row r="51" spans="1:212" s="12" customFormat="1" ht="12.75" x14ac:dyDescent="0.2">
      <c r="B51" s="22" t="s">
        <v>34</v>
      </c>
      <c r="C51" s="19">
        <v>2083059.6774193549</v>
      </c>
      <c r="D51" s="19">
        <v>2193643.1612903224</v>
      </c>
      <c r="E51" s="19">
        <v>2206396.2999999998</v>
      </c>
      <c r="F51" s="19">
        <v>1539362.5806451612</v>
      </c>
      <c r="G51" s="19">
        <v>1699794.1666666667</v>
      </c>
      <c r="H51" s="19">
        <v>1441848.3225806451</v>
      </c>
      <c r="I51" s="19">
        <v>1381607.1612903227</v>
      </c>
      <c r="J51" s="19">
        <v>1671325.2142857099</v>
      </c>
      <c r="K51" s="19">
        <v>1605326.1290322582</v>
      </c>
      <c r="L51" s="19">
        <v>1550398.4666666666</v>
      </c>
      <c r="M51" s="19">
        <v>2055473.1612903227</v>
      </c>
      <c r="N51" s="19">
        <v>1712920</v>
      </c>
      <c r="O51" s="14">
        <v>2273920</v>
      </c>
      <c r="P51" s="14">
        <v>2535720</v>
      </c>
      <c r="Q51" s="14">
        <v>2049520</v>
      </c>
      <c r="R51" s="14">
        <v>2094400</v>
      </c>
      <c r="S51" s="14">
        <v>1555840</v>
      </c>
      <c r="T51" s="14">
        <v>1623160</v>
      </c>
      <c r="U51" s="14">
        <v>1615680</v>
      </c>
      <c r="V51" s="14">
        <v>1578280</v>
      </c>
      <c r="W51" s="14">
        <v>1907400</v>
      </c>
      <c r="X51" s="14">
        <v>1555840</v>
      </c>
      <c r="Y51" s="14">
        <v>1653080</v>
      </c>
      <c r="Z51" s="14">
        <v>1817640</v>
      </c>
      <c r="AA51" s="23">
        <v>1880808.4193548388</v>
      </c>
      <c r="AB51" s="23">
        <v>1907400</v>
      </c>
      <c r="AC51" s="23">
        <v>1653080</v>
      </c>
      <c r="AD51" s="23">
        <v>1451120</v>
      </c>
      <c r="AE51" s="23">
        <v>1503480</v>
      </c>
      <c r="AF51" s="23">
        <v>1353880</v>
      </c>
      <c r="AG51" s="23">
        <v>1144440</v>
      </c>
      <c r="AH51" s="23">
        <v>1391280</v>
      </c>
      <c r="AI51" s="23">
        <v>1368840</v>
      </c>
      <c r="AJ51" s="23">
        <v>1338920</v>
      </c>
      <c r="AK51" s="23">
        <v>1421200</v>
      </c>
      <c r="AL51" s="23">
        <v>1496000</v>
      </c>
      <c r="AM51" s="23">
        <v>1608200</v>
      </c>
      <c r="AN51" s="23">
        <v>1757800</v>
      </c>
      <c r="AO51" s="23">
        <v>1638120</v>
      </c>
      <c r="AP51" s="23">
        <v>1510960</v>
      </c>
      <c r="AQ51" s="23">
        <v>1391280</v>
      </c>
      <c r="AR51" s="23">
        <v>1136960</v>
      </c>
      <c r="AS51" s="23">
        <v>1144440</v>
      </c>
      <c r="AT51" s="23">
        <v>1256640</v>
      </c>
      <c r="AU51" s="23">
        <v>1219240</v>
      </c>
      <c r="AV51" s="23">
        <v>1122000</v>
      </c>
      <c r="AW51" s="23">
        <v>1294040</v>
      </c>
      <c r="AX51" s="23">
        <v>1443640</v>
      </c>
      <c r="AY51" s="23">
        <v>1286560</v>
      </c>
      <c r="AZ51" s="23">
        <v>1645600</v>
      </c>
      <c r="BA51" s="23">
        <v>1705440</v>
      </c>
      <c r="BB51" s="23">
        <v>1623160</v>
      </c>
      <c r="BC51" s="23">
        <v>1391280</v>
      </c>
      <c r="BD51" s="23">
        <v>1144440</v>
      </c>
      <c r="BE51" s="23">
        <v>1017280</v>
      </c>
      <c r="BF51" s="23">
        <v>1039720</v>
      </c>
      <c r="BG51" s="23">
        <v>1107040</v>
      </c>
      <c r="BH51" s="23">
        <v>1114520</v>
      </c>
      <c r="BI51" s="23">
        <v>1443640</v>
      </c>
      <c r="BJ51" s="23">
        <v>1346400</v>
      </c>
      <c r="BK51" s="23">
        <v>1563320</v>
      </c>
      <c r="BL51" s="23">
        <v>1563320</v>
      </c>
      <c r="BM51" s="23">
        <v>1570800</v>
      </c>
      <c r="BN51" s="23">
        <v>1391280</v>
      </c>
      <c r="BO51" s="23">
        <v>1189320</v>
      </c>
      <c r="BP51" s="23">
        <v>1159400</v>
      </c>
      <c r="BQ51" s="23">
        <v>1032240</v>
      </c>
      <c r="BR51" s="23">
        <v>1189320</v>
      </c>
      <c r="BS51" s="23">
        <v>1069640</v>
      </c>
      <c r="BT51" s="23">
        <v>1144440</v>
      </c>
      <c r="BU51" s="23">
        <v>1024760</v>
      </c>
      <c r="BV51" s="23">
        <v>1555840</v>
      </c>
      <c r="BW51" s="23">
        <v>1338920</v>
      </c>
      <c r="BX51" s="23">
        <v>1533400</v>
      </c>
      <c r="BY51" s="23">
        <v>1421200</v>
      </c>
      <c r="BZ51" s="23">
        <v>1353880</v>
      </c>
      <c r="CA51" s="23">
        <v>1264120</v>
      </c>
      <c r="CB51" s="23">
        <v>1062160</v>
      </c>
      <c r="CC51" s="23">
        <v>918712.19354838715</v>
      </c>
      <c r="CD51" s="23">
        <v>1103155.5357142857</v>
      </c>
      <c r="CE51" s="23">
        <v>1053757.4516129033</v>
      </c>
      <c r="CF51" s="23">
        <v>1080438.5</v>
      </c>
      <c r="CG51" s="23">
        <v>1148463.7096774194</v>
      </c>
      <c r="CH51" s="23">
        <v>1214446</v>
      </c>
      <c r="CI51" s="23">
        <v>1436160</v>
      </c>
      <c r="CJ51" s="23">
        <v>1795200</v>
      </c>
      <c r="CK51" s="23">
        <v>1458600</v>
      </c>
      <c r="CL51" s="23">
        <v>1226720</v>
      </c>
      <c r="CM51" s="23">
        <v>1151920</v>
      </c>
      <c r="CN51" s="23">
        <v>1032240</v>
      </c>
      <c r="CO51" s="23">
        <v>897600</v>
      </c>
      <c r="CP51" s="23">
        <v>1017280</v>
      </c>
      <c r="CQ51" s="23">
        <v>994840</v>
      </c>
      <c r="CR51" s="23">
        <v>1017280</v>
      </c>
      <c r="CS51" s="23">
        <v>1069640</v>
      </c>
      <c r="CT51" s="23">
        <v>1301520</v>
      </c>
      <c r="CU51" s="23">
        <v>1451120</v>
      </c>
      <c r="CV51" s="23">
        <v>1533400</v>
      </c>
      <c r="CW51" s="23">
        <v>1331440</v>
      </c>
      <c r="CX51" s="23">
        <v>1092080</v>
      </c>
      <c r="CY51" s="23">
        <v>1159400</v>
      </c>
      <c r="CZ51" s="23">
        <v>1054680</v>
      </c>
      <c r="DA51" s="23">
        <v>867680</v>
      </c>
      <c r="DB51" s="23">
        <v>1012531.5</v>
      </c>
      <c r="DC51" s="23">
        <v>951152.12903225806</v>
      </c>
      <c r="DD51" s="23">
        <v>978536.8</v>
      </c>
      <c r="DE51" s="23">
        <v>1188344.0322580645</v>
      </c>
      <c r="DF51" s="23">
        <v>1238728.7333333334</v>
      </c>
      <c r="DG51" s="23">
        <v>1129480</v>
      </c>
      <c r="DH51" s="23">
        <v>1286560</v>
      </c>
      <c r="DI51" s="23">
        <v>1136960</v>
      </c>
      <c r="DJ51" s="23">
        <v>1151920</v>
      </c>
      <c r="DK51" s="23">
        <v>972400</v>
      </c>
      <c r="DL51" s="23">
        <v>890120</v>
      </c>
      <c r="DM51" s="23">
        <v>762960</v>
      </c>
      <c r="DN51" s="23">
        <v>957440</v>
      </c>
      <c r="DO51" s="23">
        <v>942480</v>
      </c>
      <c r="DP51" s="23">
        <v>927520</v>
      </c>
      <c r="DQ51" s="23">
        <v>1039720</v>
      </c>
      <c r="DR51" s="23">
        <v>1249160</v>
      </c>
      <c r="DS51" s="23">
        <v>1323960</v>
      </c>
      <c r="DT51" s="23">
        <v>1510960</v>
      </c>
      <c r="DU51" s="23">
        <v>1406240</v>
      </c>
      <c r="DV51" s="23">
        <v>1114520</v>
      </c>
      <c r="DW51" s="23">
        <v>1107040</v>
      </c>
      <c r="DX51" s="23">
        <v>1129480</v>
      </c>
      <c r="DY51" s="23">
        <v>777920</v>
      </c>
      <c r="DZ51" s="23">
        <v>947745.25</v>
      </c>
      <c r="EA51" s="23">
        <v>961719.16129032255</v>
      </c>
      <c r="EB51" s="23">
        <v>975173.83333333337</v>
      </c>
      <c r="EC51" s="23">
        <v>839375.80645161285</v>
      </c>
      <c r="ED51" s="23">
        <v>1320121.2333333334</v>
      </c>
      <c r="EE51" s="23">
        <v>1136960</v>
      </c>
      <c r="EF51" s="23">
        <v>1353880</v>
      </c>
      <c r="EG51" s="23">
        <v>1084600</v>
      </c>
      <c r="EH51" s="23">
        <v>1114520</v>
      </c>
      <c r="EI51" s="23">
        <v>1009800</v>
      </c>
      <c r="EJ51" s="23">
        <v>957440</v>
      </c>
      <c r="EK51" s="23">
        <v>800360</v>
      </c>
      <c r="EL51" s="23">
        <v>1092080</v>
      </c>
      <c r="EM51" s="23">
        <v>979880</v>
      </c>
      <c r="EN51" s="23">
        <v>919316.12903225806</v>
      </c>
      <c r="EO51" s="23">
        <v>1136960</v>
      </c>
      <c r="EP51" s="23">
        <v>1078567.7419354839</v>
      </c>
      <c r="EQ51" s="23">
        <v>1151920</v>
      </c>
      <c r="ER51" s="23">
        <v>1391280</v>
      </c>
      <c r="ES51" s="23">
        <v>1286560</v>
      </c>
      <c r="ET51" s="12">
        <v>1069640</v>
      </c>
      <c r="EU51" s="12">
        <v>1032240</v>
      </c>
      <c r="EV51" s="12">
        <v>748000</v>
      </c>
      <c r="EW51" s="12">
        <v>740520</v>
      </c>
      <c r="EX51" s="12">
        <v>898004.6117511522</v>
      </c>
      <c r="EY51" s="12">
        <v>866524</v>
      </c>
      <c r="EZ51" s="24">
        <v>805719.67741935502</v>
      </c>
      <c r="FA51" s="24">
        <v>1012979</v>
      </c>
      <c r="FB51" s="24">
        <v>1036854.6774193548</v>
      </c>
      <c r="FC51" s="24">
        <v>1122000</v>
      </c>
      <c r="FD51" s="24">
        <v>1451120</v>
      </c>
      <c r="FE51" s="24">
        <v>1234200</v>
      </c>
      <c r="FF51" s="24">
        <v>1196800</v>
      </c>
      <c r="FG51" s="24">
        <v>942480</v>
      </c>
      <c r="FH51" s="24">
        <v>837760</v>
      </c>
      <c r="FI51" s="12">
        <v>680680</v>
      </c>
      <c r="FJ51" s="12">
        <v>875160</v>
      </c>
      <c r="FK51" s="12">
        <v>875160</v>
      </c>
      <c r="FL51" s="12">
        <v>752825.80645161285</v>
      </c>
      <c r="FM51" s="12">
        <v>972400</v>
      </c>
      <c r="FN51" s="12">
        <v>1084600</v>
      </c>
      <c r="FO51" s="12">
        <v>1174360</v>
      </c>
      <c r="FP51" s="12">
        <v>1241680</v>
      </c>
      <c r="FQ51" s="12">
        <v>1144440</v>
      </c>
      <c r="FR51" s="12">
        <v>987360</v>
      </c>
      <c r="FS51" s="12">
        <v>912560</v>
      </c>
      <c r="FT51" s="12">
        <v>807840</v>
      </c>
      <c r="FU51" s="12">
        <v>665720</v>
      </c>
      <c r="FV51" s="12">
        <v>827341</v>
      </c>
      <c r="FW51" s="12">
        <v>827106</v>
      </c>
      <c r="FX51" s="12">
        <v>742463</v>
      </c>
      <c r="FY51" s="12">
        <v>921589</v>
      </c>
      <c r="FZ51" s="12">
        <v>1147621</v>
      </c>
      <c r="GA51" s="12">
        <v>1170725</v>
      </c>
      <c r="GB51" s="12">
        <v>1236586</v>
      </c>
      <c r="GC51" s="12">
        <v>1220152</v>
      </c>
      <c r="GD51" s="12">
        <v>1107040</v>
      </c>
      <c r="GE51" s="12">
        <v>935000</v>
      </c>
      <c r="GF51" s="12">
        <v>875160</v>
      </c>
      <c r="GG51" s="12">
        <v>748000</v>
      </c>
      <c r="GH51" s="12">
        <v>718080</v>
      </c>
      <c r="GI51" s="12">
        <v>837760</v>
      </c>
      <c r="GJ51" s="12">
        <v>984464.51612903224</v>
      </c>
      <c r="GK51" s="12">
        <v>1047200</v>
      </c>
      <c r="GL51" s="12">
        <v>1317445.1612903227</v>
      </c>
      <c r="GM51" s="12">
        <v>1376320</v>
      </c>
      <c r="GN51" s="12">
        <v>1600720</v>
      </c>
      <c r="GO51" s="12">
        <v>1264120</v>
      </c>
      <c r="GP51" s="12">
        <f>GP50/31</f>
        <v>1092080</v>
      </c>
      <c r="GQ51" s="12">
        <f>GQ50/30</f>
        <v>1002320</v>
      </c>
      <c r="GR51" s="12">
        <f>GR50/31</f>
        <v>890120</v>
      </c>
    </row>
    <row r="52" spans="1:212" x14ac:dyDescent="0.25">
      <c r="EH52" s="11"/>
      <c r="EI52" s="11"/>
      <c r="EJ52" s="11"/>
      <c r="EK52" s="11"/>
      <c r="EL52" s="11"/>
      <c r="EM52" s="11"/>
      <c r="EN52" s="11"/>
      <c r="EO52" s="11"/>
      <c r="EP52" s="11"/>
      <c r="EQ52" s="4"/>
      <c r="ER52" s="4"/>
      <c r="ES52" s="4"/>
    </row>
    <row r="61" spans="1:212" x14ac:dyDescent="0.25"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</row>
    <row r="62" spans="1:212" x14ac:dyDescent="0.25">
      <c r="A62" s="8"/>
      <c r="B62" s="7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</row>
    <row r="63" spans="1:212" ht="12.75" x14ac:dyDescent="0.2">
      <c r="A63" s="8"/>
      <c r="B63" s="7"/>
      <c r="O63" s="6"/>
    </row>
    <row r="64" spans="1:212" ht="12.75" x14ac:dyDescent="0.2">
      <c r="A64" s="8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/>
    </row>
    <row r="65" spans="1:19" ht="12.75" x14ac:dyDescent="0.2">
      <c r="A65" s="8"/>
      <c r="B65" s="7"/>
      <c r="O65" s="6"/>
      <c r="S65" s="5"/>
    </row>
    <row r="66" spans="1:19" ht="12.75" x14ac:dyDescent="0.2">
      <c r="A66" s="8"/>
      <c r="B66" s="7"/>
      <c r="O66" s="6"/>
    </row>
    <row r="67" spans="1:19" ht="12.75" x14ac:dyDescent="0.2">
      <c r="A67" s="8"/>
      <c r="B67" s="7"/>
      <c r="O67" s="6"/>
      <c r="S67" s="4"/>
    </row>
    <row r="68" spans="1:19" ht="12.75" x14ac:dyDescent="0.2">
      <c r="A68" s="8"/>
      <c r="B68" s="7"/>
      <c r="O68" s="6"/>
      <c r="S68" s="4"/>
    </row>
    <row r="69" spans="1:19" ht="12.75" x14ac:dyDescent="0.2">
      <c r="A69" s="8"/>
      <c r="B69" s="9"/>
      <c r="O69" s="6"/>
      <c r="S69" s="4"/>
    </row>
    <row r="70" spans="1:19" ht="12.75" x14ac:dyDescent="0.2">
      <c r="A70" s="8"/>
      <c r="B70" s="7"/>
      <c r="O70" s="6"/>
      <c r="S70" s="4"/>
    </row>
    <row r="71" spans="1:19" ht="12.75" x14ac:dyDescent="0.2">
      <c r="A71" s="8"/>
      <c r="B71" s="7"/>
      <c r="O71" s="6"/>
      <c r="S71" s="4"/>
    </row>
    <row r="72" spans="1:19" ht="12.75" x14ac:dyDescent="0.2">
      <c r="A72" s="8"/>
      <c r="B72" s="7"/>
      <c r="O72" s="6"/>
      <c r="S72" s="4"/>
    </row>
    <row r="73" spans="1:19" x14ac:dyDescent="0.25">
      <c r="S73" s="4"/>
    </row>
    <row r="74" spans="1:19" x14ac:dyDescent="0.25">
      <c r="S74" s="4"/>
    </row>
    <row r="75" spans="1:19" x14ac:dyDescent="0.25">
      <c r="S75" s="4"/>
    </row>
    <row r="76" spans="1:19" x14ac:dyDescent="0.25">
      <c r="S76" s="4"/>
    </row>
    <row r="77" spans="1:19" x14ac:dyDescent="0.25">
      <c r="S77" s="5"/>
    </row>
    <row r="79" spans="1:19" x14ac:dyDescent="0.25">
      <c r="S79" s="4"/>
    </row>
    <row r="80" spans="1:19" x14ac:dyDescent="0.25">
      <c r="S80" s="4"/>
    </row>
    <row r="81" spans="19:19" x14ac:dyDescent="0.25">
      <c r="S81" s="4"/>
    </row>
    <row r="82" spans="19:19" x14ac:dyDescent="0.25">
      <c r="S82" s="4"/>
    </row>
    <row r="83" spans="19:19" x14ac:dyDescent="0.25">
      <c r="S83" s="4"/>
    </row>
    <row r="84" spans="19:19" x14ac:dyDescent="0.25">
      <c r="S84" s="4"/>
    </row>
    <row r="85" spans="19:19" x14ac:dyDescent="0.25">
      <c r="S85" s="4"/>
    </row>
    <row r="86" spans="19:19" x14ac:dyDescent="0.25">
      <c r="S86" s="4"/>
    </row>
    <row r="87" spans="19:19" x14ac:dyDescent="0.25">
      <c r="S87" s="4"/>
    </row>
    <row r="88" spans="19:19" x14ac:dyDescent="0.25">
      <c r="S88" s="4"/>
    </row>
    <row r="89" spans="19:19" x14ac:dyDescent="0.25">
      <c r="S89" s="5"/>
    </row>
    <row r="91" spans="19:19" x14ac:dyDescent="0.25">
      <c r="S91" s="4"/>
    </row>
    <row r="92" spans="19:19" x14ac:dyDescent="0.25">
      <c r="S92" s="4"/>
    </row>
    <row r="93" spans="19:19" x14ac:dyDescent="0.25">
      <c r="S93" s="4"/>
    </row>
    <row r="94" spans="19:19" x14ac:dyDescent="0.25">
      <c r="S94" s="4"/>
    </row>
    <row r="95" spans="19:19" x14ac:dyDescent="0.25">
      <c r="S95" s="4"/>
    </row>
    <row r="96" spans="19:19" x14ac:dyDescent="0.25">
      <c r="S96" s="4"/>
    </row>
    <row r="97" spans="19:19" x14ac:dyDescent="0.25">
      <c r="S97" s="4"/>
    </row>
    <row r="98" spans="19:19" x14ac:dyDescent="0.25">
      <c r="S98" s="4"/>
    </row>
    <row r="99" spans="19:19" x14ac:dyDescent="0.25">
      <c r="S99" s="4"/>
    </row>
    <row r="100" spans="19:19" x14ac:dyDescent="0.25">
      <c r="S100" s="4"/>
    </row>
    <row r="101" spans="19:19" x14ac:dyDescent="0.25">
      <c r="S101" s="5"/>
    </row>
    <row r="103" spans="19:19" x14ac:dyDescent="0.25">
      <c r="S103" s="4"/>
    </row>
    <row r="104" spans="19:19" x14ac:dyDescent="0.25">
      <c r="S104" s="4"/>
    </row>
    <row r="105" spans="19:19" x14ac:dyDescent="0.25">
      <c r="S105" s="4"/>
    </row>
    <row r="106" spans="19:19" x14ac:dyDescent="0.25">
      <c r="S106" s="4"/>
    </row>
    <row r="107" spans="19:19" x14ac:dyDescent="0.25">
      <c r="S107" s="4"/>
    </row>
    <row r="108" spans="19:19" x14ac:dyDescent="0.25">
      <c r="S108" s="4"/>
    </row>
    <row r="109" spans="19:19" x14ac:dyDescent="0.25">
      <c r="S109" s="4"/>
    </row>
    <row r="110" spans="19:19" x14ac:dyDescent="0.25">
      <c r="S110" s="4"/>
    </row>
    <row r="111" spans="19:19" x14ac:dyDescent="0.25">
      <c r="S111" s="4"/>
    </row>
    <row r="112" spans="19:19" x14ac:dyDescent="0.25">
      <c r="S112" s="4"/>
    </row>
    <row r="113" spans="19:19" x14ac:dyDescent="0.25">
      <c r="S113" s="5"/>
    </row>
    <row r="115" spans="19:19" x14ac:dyDescent="0.25">
      <c r="S115" s="4"/>
    </row>
    <row r="116" spans="19:19" x14ac:dyDescent="0.25">
      <c r="S116" s="4"/>
    </row>
    <row r="117" spans="19:19" x14ac:dyDescent="0.25">
      <c r="S117" s="4"/>
    </row>
    <row r="118" spans="19:19" x14ac:dyDescent="0.25">
      <c r="S118" s="4"/>
    </row>
    <row r="119" spans="19:19" x14ac:dyDescent="0.25">
      <c r="S119" s="4"/>
    </row>
    <row r="120" spans="19:19" x14ac:dyDescent="0.25">
      <c r="S120" s="4"/>
    </row>
    <row r="121" spans="19:19" x14ac:dyDescent="0.25">
      <c r="S121" s="4"/>
    </row>
    <row r="122" spans="19:19" x14ac:dyDescent="0.25">
      <c r="S122" s="4"/>
    </row>
    <row r="123" spans="19:19" x14ac:dyDescent="0.25">
      <c r="S123" s="4"/>
    </row>
    <row r="124" spans="19:19" x14ac:dyDescent="0.25">
      <c r="S124" s="4"/>
    </row>
    <row r="125" spans="19:19" x14ac:dyDescent="0.25">
      <c r="S125" s="5"/>
    </row>
    <row r="127" spans="19:19" x14ac:dyDescent="0.25">
      <c r="S127" s="4"/>
    </row>
    <row r="128" spans="19:19" x14ac:dyDescent="0.25">
      <c r="S128" s="4"/>
    </row>
    <row r="129" spans="19:19" x14ac:dyDescent="0.25">
      <c r="S129" s="4"/>
    </row>
    <row r="130" spans="19:19" x14ac:dyDescent="0.25">
      <c r="S130" s="4"/>
    </row>
    <row r="131" spans="19:19" x14ac:dyDescent="0.25">
      <c r="S131" s="4"/>
    </row>
    <row r="132" spans="19:19" x14ac:dyDescent="0.25">
      <c r="S132" s="4"/>
    </row>
    <row r="133" spans="19:19" x14ac:dyDescent="0.25">
      <c r="S133" s="4"/>
    </row>
    <row r="134" spans="19:19" x14ac:dyDescent="0.25">
      <c r="S134" s="4"/>
    </row>
    <row r="135" spans="19:19" x14ac:dyDescent="0.25">
      <c r="S135" s="4"/>
    </row>
    <row r="136" spans="19:19" x14ac:dyDescent="0.25">
      <c r="S136" s="4"/>
    </row>
    <row r="137" spans="19:19" x14ac:dyDescent="0.25">
      <c r="S137" s="5"/>
    </row>
    <row r="139" spans="19:19" x14ac:dyDescent="0.25">
      <c r="S139" s="4"/>
    </row>
    <row r="140" spans="19:19" x14ac:dyDescent="0.25">
      <c r="S140" s="4"/>
    </row>
    <row r="141" spans="19:19" x14ac:dyDescent="0.25">
      <c r="S141" s="4"/>
    </row>
    <row r="142" spans="19:19" x14ac:dyDescent="0.25">
      <c r="S142" s="4"/>
    </row>
    <row r="143" spans="19:19" x14ac:dyDescent="0.25">
      <c r="S143" s="4"/>
    </row>
    <row r="144" spans="19:19" x14ac:dyDescent="0.25">
      <c r="S144" s="4"/>
    </row>
    <row r="145" spans="19:19" x14ac:dyDescent="0.25">
      <c r="S145" s="4"/>
    </row>
    <row r="146" spans="19:19" x14ac:dyDescent="0.25">
      <c r="S146" s="4"/>
    </row>
    <row r="147" spans="19:19" x14ac:dyDescent="0.25">
      <c r="S147" s="4"/>
    </row>
    <row r="148" spans="19:19" x14ac:dyDescent="0.25">
      <c r="S148" s="4"/>
    </row>
    <row r="149" spans="19:19" x14ac:dyDescent="0.25">
      <c r="S149" s="5"/>
    </row>
    <row r="151" spans="19:19" x14ac:dyDescent="0.25">
      <c r="S151" s="4"/>
    </row>
    <row r="152" spans="19:19" x14ac:dyDescent="0.25">
      <c r="S152" s="4"/>
    </row>
    <row r="153" spans="19:19" x14ac:dyDescent="0.25">
      <c r="S153" s="4"/>
    </row>
    <row r="154" spans="19:19" x14ac:dyDescent="0.25">
      <c r="S154" s="4"/>
    </row>
    <row r="155" spans="19:19" x14ac:dyDescent="0.25">
      <c r="S155" s="4"/>
    </row>
    <row r="156" spans="19:19" x14ac:dyDescent="0.25">
      <c r="S156" s="4"/>
    </row>
    <row r="157" spans="19:19" x14ac:dyDescent="0.25">
      <c r="S157" s="4"/>
    </row>
    <row r="158" spans="19:19" x14ac:dyDescent="0.25">
      <c r="S158" s="4"/>
    </row>
    <row r="159" spans="19:19" x14ac:dyDescent="0.25">
      <c r="S159" s="4"/>
    </row>
    <row r="160" spans="19:19" x14ac:dyDescent="0.25">
      <c r="S160" s="4"/>
    </row>
    <row r="161" spans="19:19" x14ac:dyDescent="0.25">
      <c r="S161" s="5"/>
    </row>
    <row r="163" spans="19:19" x14ac:dyDescent="0.25">
      <c r="S163" s="4"/>
    </row>
    <row r="164" spans="19:19" x14ac:dyDescent="0.25">
      <c r="S164" s="4"/>
    </row>
    <row r="165" spans="19:19" x14ac:dyDescent="0.25">
      <c r="S165" s="4"/>
    </row>
    <row r="166" spans="19:19" x14ac:dyDescent="0.25">
      <c r="S166" s="4"/>
    </row>
    <row r="167" spans="19:19" x14ac:dyDescent="0.25">
      <c r="S167" s="4"/>
    </row>
    <row r="168" spans="19:19" x14ac:dyDescent="0.25">
      <c r="S168" s="4"/>
    </row>
    <row r="169" spans="19:19" x14ac:dyDescent="0.25">
      <c r="S169" s="4"/>
    </row>
    <row r="170" spans="19:19" x14ac:dyDescent="0.25">
      <c r="S170" s="4"/>
    </row>
    <row r="171" spans="19:19" x14ac:dyDescent="0.25">
      <c r="S171" s="4"/>
    </row>
    <row r="172" spans="19:19" x14ac:dyDescent="0.25">
      <c r="S172" s="4"/>
    </row>
    <row r="173" spans="19:19" x14ac:dyDescent="0.25">
      <c r="S173" s="5"/>
    </row>
    <row r="175" spans="19:19" x14ac:dyDescent="0.25">
      <c r="S175" s="4"/>
    </row>
    <row r="176" spans="19:19" x14ac:dyDescent="0.25">
      <c r="S176" s="4"/>
    </row>
    <row r="177" spans="19:19" x14ac:dyDescent="0.25">
      <c r="S177" s="4"/>
    </row>
    <row r="178" spans="19:19" x14ac:dyDescent="0.25">
      <c r="S178" s="4"/>
    </row>
    <row r="179" spans="19:19" x14ac:dyDescent="0.25">
      <c r="S179" s="4"/>
    </row>
    <row r="180" spans="19:19" x14ac:dyDescent="0.25">
      <c r="S180" s="4"/>
    </row>
    <row r="181" spans="19:19" x14ac:dyDescent="0.25">
      <c r="S181" s="4"/>
    </row>
    <row r="182" spans="19:19" x14ac:dyDescent="0.25">
      <c r="S182" s="4"/>
    </row>
    <row r="183" spans="19:19" x14ac:dyDescent="0.25">
      <c r="S183" s="4"/>
    </row>
    <row r="184" spans="19:19" x14ac:dyDescent="0.25">
      <c r="S184" s="4"/>
    </row>
    <row r="185" spans="19:19" x14ac:dyDescent="0.25">
      <c r="S185" s="5"/>
    </row>
    <row r="187" spans="19:19" x14ac:dyDescent="0.25">
      <c r="S187" s="4"/>
    </row>
    <row r="188" spans="19:19" x14ac:dyDescent="0.25">
      <c r="S188" s="4"/>
    </row>
    <row r="189" spans="19:19" x14ac:dyDescent="0.25">
      <c r="S189" s="4"/>
    </row>
    <row r="190" spans="19:19" x14ac:dyDescent="0.25">
      <c r="S190" s="4"/>
    </row>
    <row r="191" spans="19:19" x14ac:dyDescent="0.25">
      <c r="S191" s="4"/>
    </row>
    <row r="192" spans="19:19" x14ac:dyDescent="0.25">
      <c r="S192" s="4"/>
    </row>
    <row r="193" spans="19:19" x14ac:dyDescent="0.25">
      <c r="S193" s="4"/>
    </row>
    <row r="194" spans="19:19" x14ac:dyDescent="0.25">
      <c r="S194" s="4"/>
    </row>
    <row r="195" spans="19:19" x14ac:dyDescent="0.25">
      <c r="S195" s="4"/>
    </row>
    <row r="196" spans="19:19" x14ac:dyDescent="0.25">
      <c r="S196" s="4"/>
    </row>
  </sheetData>
  <mergeCells count="2">
    <mergeCell ref="A1:O1"/>
    <mergeCell ref="A2:O2"/>
  </mergeCells>
  <phoneticPr fontId="4" type="noConversion"/>
  <pageMargins left="0.28999999999999998" right="0.18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Student Office Assistant</cp:lastModifiedBy>
  <dcterms:created xsi:type="dcterms:W3CDTF">2011-04-14T18:19:30Z</dcterms:created>
  <dcterms:modified xsi:type="dcterms:W3CDTF">2016-02-10T19:40:52Z</dcterms:modified>
</cp:coreProperties>
</file>